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2024" sheetId="2" r:id="rId1"/>
  </sheets>
  <definedNames>
    <definedName name="_xlnm.Print_Area" localSheetId="0">'2024'!$A$2:$H$106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2" l="1"/>
  <c r="D106" i="2" l="1"/>
  <c r="C106" i="2"/>
  <c r="E104" i="2"/>
  <c r="E106" i="2" s="1"/>
  <c r="C96" i="2" l="1"/>
  <c r="D86" i="2" l="1"/>
  <c r="E86" i="2"/>
  <c r="F86" i="2"/>
  <c r="G86" i="2"/>
  <c r="C86" i="2"/>
  <c r="E82" i="2"/>
  <c r="G82" i="2"/>
  <c r="C82" i="2"/>
  <c r="E78" i="2"/>
  <c r="G78" i="2"/>
  <c r="C78" i="2"/>
  <c r="D74" i="2"/>
  <c r="E74" i="2"/>
  <c r="G74" i="2"/>
  <c r="C74" i="2"/>
  <c r="E70" i="2"/>
  <c r="F70" i="2"/>
  <c r="G70" i="2"/>
  <c r="C70" i="2"/>
  <c r="D66" i="2"/>
  <c r="E66" i="2"/>
  <c r="F66" i="2"/>
  <c r="G66" i="2"/>
  <c r="C66" i="2"/>
  <c r="D62" i="2"/>
  <c r="E62" i="2"/>
  <c r="G62" i="2"/>
  <c r="C62" i="2"/>
  <c r="D58" i="2"/>
  <c r="E58" i="2"/>
  <c r="F58" i="2"/>
  <c r="G58" i="2"/>
  <c r="C58" i="2"/>
  <c r="D54" i="2"/>
  <c r="E54" i="2"/>
  <c r="F54" i="2"/>
  <c r="G54" i="2"/>
  <c r="C54" i="2"/>
  <c r="D50" i="2"/>
  <c r="E50" i="2"/>
  <c r="F50" i="2"/>
  <c r="G50" i="2"/>
  <c r="C50" i="2"/>
  <c r="E46" i="2"/>
  <c r="G46" i="2"/>
  <c r="C46" i="2"/>
  <c r="D42" i="2"/>
  <c r="E42" i="2"/>
  <c r="F42" i="2"/>
  <c r="G42" i="2"/>
  <c r="C42" i="2"/>
  <c r="D38" i="2"/>
  <c r="E38" i="2"/>
  <c r="F38" i="2"/>
  <c r="G38" i="2"/>
  <c r="C38" i="2"/>
  <c r="E34" i="2"/>
  <c r="G34" i="2"/>
  <c r="C34" i="2"/>
  <c r="E30" i="2"/>
  <c r="G30" i="2"/>
  <c r="C30" i="2"/>
  <c r="D26" i="2"/>
  <c r="E26" i="2"/>
  <c r="G26" i="2"/>
  <c r="C26" i="2"/>
  <c r="E22" i="2"/>
  <c r="F22" i="2"/>
  <c r="G22" i="2"/>
  <c r="C22" i="2"/>
  <c r="E18" i="2"/>
  <c r="G18" i="2"/>
  <c r="C18" i="2"/>
  <c r="D14" i="2"/>
  <c r="E14" i="2"/>
  <c r="F14" i="2"/>
  <c r="G14" i="2"/>
  <c r="C14" i="2"/>
  <c r="E10" i="2"/>
  <c r="G10" i="2"/>
  <c r="C10" i="2"/>
  <c r="E87" i="2" l="1"/>
  <c r="E97" i="2" s="1"/>
  <c r="C87" i="2"/>
  <c r="C97" i="2" s="1"/>
  <c r="G87" i="2"/>
  <c r="G97" i="2" s="1"/>
  <c r="H17" i="2"/>
  <c r="D97" i="2" l="1"/>
  <c r="F97" i="2"/>
  <c r="H8" i="2" l="1"/>
  <c r="H9" i="2"/>
  <c r="H11" i="2"/>
  <c r="H12" i="2"/>
  <c r="H13" i="2"/>
  <c r="H15" i="2"/>
  <c r="H16" i="2"/>
  <c r="H18" i="2" s="1"/>
  <c r="H19" i="2"/>
  <c r="H20" i="2"/>
  <c r="H21" i="2"/>
  <c r="H23" i="2"/>
  <c r="H24" i="2"/>
  <c r="H25" i="2"/>
  <c r="H27" i="2"/>
  <c r="H28" i="2"/>
  <c r="H29" i="2"/>
  <c r="H31" i="2"/>
  <c r="H32" i="2"/>
  <c r="H33" i="2"/>
  <c r="H35" i="2"/>
  <c r="H36" i="2"/>
  <c r="H37" i="2"/>
  <c r="H39" i="2"/>
  <c r="H40" i="2"/>
  <c r="H41" i="2"/>
  <c r="H43" i="2"/>
  <c r="H44" i="2"/>
  <c r="H45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69" i="2"/>
  <c r="H71" i="2"/>
  <c r="H72" i="2"/>
  <c r="H73" i="2"/>
  <c r="H75" i="2"/>
  <c r="H76" i="2"/>
  <c r="H77" i="2"/>
  <c r="H79" i="2"/>
  <c r="H80" i="2"/>
  <c r="H81" i="2"/>
  <c r="H83" i="2"/>
  <c r="H84" i="2"/>
  <c r="H85" i="2"/>
  <c r="H88" i="2"/>
  <c r="H90" i="2"/>
  <c r="H91" i="2" s="1"/>
  <c r="H92" i="2"/>
  <c r="H93" i="2"/>
  <c r="H94" i="2"/>
  <c r="H95" i="2"/>
  <c r="H7" i="2"/>
  <c r="H74" i="2" l="1"/>
  <c r="H82" i="2"/>
  <c r="H50" i="2"/>
  <c r="H58" i="2"/>
  <c r="H66" i="2"/>
  <c r="H14" i="2"/>
  <c r="H46" i="2"/>
  <c r="H38" i="2"/>
  <c r="H30" i="2"/>
  <c r="H22" i="2"/>
  <c r="H86" i="2"/>
  <c r="H78" i="2"/>
  <c r="H70" i="2"/>
  <c r="H62" i="2"/>
  <c r="H54" i="2"/>
  <c r="H10" i="2"/>
  <c r="H96" i="2"/>
  <c r="H42" i="2"/>
  <c r="H34" i="2"/>
  <c r="H26" i="2"/>
  <c r="H87" i="2" l="1"/>
  <c r="H97" i="2" s="1"/>
</calcChain>
</file>

<file path=xl/sharedStrings.xml><?xml version="1.0" encoding="utf-8"?>
<sst xmlns="http://schemas.openxmlformats.org/spreadsheetml/2006/main" count="109" uniqueCount="44">
  <si>
    <t>Անվանում</t>
  </si>
  <si>
    <t>Ստացվել է հիմնական միջոցներ  և արագամաշ առարկաներ</t>
  </si>
  <si>
    <t>քանակ</t>
  </si>
  <si>
    <t>գումար</t>
  </si>
  <si>
    <t>ա/հիմնական միջոցներ</t>
  </si>
  <si>
    <t>բ/ արագամաշ առարկա</t>
  </si>
  <si>
    <t>ԸՆԴԱՄԵՆԸ</t>
  </si>
  <si>
    <t>Ծաղկունքի նախակրթարան</t>
  </si>
  <si>
    <t>Նորաշենի նախակրթարան</t>
  </si>
  <si>
    <t>Գագարինի մ/մ</t>
  </si>
  <si>
    <t>Գեղամավանի նախակրթարան</t>
  </si>
  <si>
    <t>Երաժշտական դպրոց</t>
  </si>
  <si>
    <t>ԳԿՀ</t>
  </si>
  <si>
    <t>Արվեստի դպրոց</t>
  </si>
  <si>
    <t>Լճաշենի արվեստի դպրոց</t>
  </si>
  <si>
    <t>ԸՆԴԱՄԵՆԸ ՀՈԱԿ- ներ</t>
  </si>
  <si>
    <t>Սևան կոմունալ տնտ. ԲԲԸ</t>
  </si>
  <si>
    <t>ընդամենը</t>
  </si>
  <si>
    <t>Ընդամենը կոմունալ տնտ.</t>
  </si>
  <si>
    <t>Դուրս է գրվել հիմն. միջոցներ և արագամաշ առարկաներ</t>
  </si>
  <si>
    <t>Համայնքային մշ. կենտրոն</t>
  </si>
  <si>
    <t xml:space="preserve">Մնացորդն առ. 01․01․2024թ. </t>
  </si>
  <si>
    <t>Մնացորդն առ 01․01․2025թ.</t>
  </si>
  <si>
    <t>Անվանումը</t>
  </si>
  <si>
    <t>համախառն հաշվեկշռային արժեք</t>
  </si>
  <si>
    <t>կուտակված մաշվածություն</t>
  </si>
  <si>
    <t>հաշվեկշռային արժեք</t>
  </si>
  <si>
    <t>Բիզնես կենտրոն</t>
  </si>
  <si>
    <t>Համայնքապետարան</t>
  </si>
  <si>
    <t>Ընդամենը</t>
  </si>
  <si>
    <t>Սևանի համայնքապետարան  և բիզնես կենտրոն/ դրամ/</t>
  </si>
  <si>
    <t>թիվ 1 «Բողբոջ» մ/մ</t>
  </si>
  <si>
    <t>թիվ 2 «Զարթոնք» մ/մ</t>
  </si>
  <si>
    <t>թիվ 4 «Գալիք» մ/մ</t>
  </si>
  <si>
    <t>Լճաշեն բն. «Մանչուկ» մ/մ</t>
  </si>
  <si>
    <t>Վարսեր բն. «Ժպիտներ» մանկ.</t>
  </si>
  <si>
    <t>թիվ 3 «Հեքիաթ» մանկ.</t>
  </si>
  <si>
    <t>Դդմաշենի բն. մանկ.</t>
  </si>
  <si>
    <t>Ծովագյուղ բն. մանկ.</t>
  </si>
  <si>
    <t>Չկալովկա բն. մանկ.</t>
  </si>
  <si>
    <t>Զովաբեր բն. մանկ.</t>
  </si>
  <si>
    <t>Մանկապատանեկան մարզադպրոց</t>
  </si>
  <si>
    <t>,,Սևան համայնքի  կոմունալ սպասարկում և բարեկարգում,,  ՀՈԱԿ</t>
  </si>
  <si>
    <r>
      <t>ԱՄՓՈՓ                                                                                                                                                                                                              ՍԵՎԱՆ ՀԱՄԱՅՆՔԻ ՀՈԱԿ ների ՀԱՄԱՅՆՔԻ ՍԵՓԱԿԱՆՈՒԹՅՈՒՆ ՀԱՆԴԻՍԱՑՈՂ ԳՈՒՅՔԻ</t>
    </r>
    <r>
      <rPr>
        <b/>
        <sz val="14"/>
        <rFont val="GHEA Grapalat"/>
        <family val="3"/>
      </rPr>
      <t xml:space="preserve"> 2024 </t>
    </r>
    <r>
      <rPr>
        <b/>
        <sz val="11"/>
        <rFont val="GHEA Grapalat"/>
        <family val="3"/>
      </rPr>
      <t>ԹՎԱԿԱՆԻ ՏԱՐԵԿԱՆ ԳՈՒՅՔԱԳՐՄԱՆ ԱՐԴՅՈՒՆՔՆԵՐ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</si>
</sst>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name val="GHEA Grapalat"/>
      <family val="3"/>
    </font>
    <font>
      <b/>
      <sz val="14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0" fontId="1" fillId="0" borderId="1" xfId="0" applyFont="1" applyFill="1" applyBorder="1"/>
    <xf numFmtId="164" fontId="3" fillId="0" borderId="0" xfId="0" applyNumberFormat="1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6"/>
  <sheetViews>
    <sheetView tabSelected="1" topLeftCell="A103" workbookViewId="0">
      <selection activeCell="H123" sqref="H123"/>
    </sheetView>
  </sheetViews>
  <sheetFormatPr defaultRowHeight="16.5" x14ac:dyDescent="0.3"/>
  <cols>
    <col min="1" max="1" width="3.7109375" style="2" customWidth="1"/>
    <col min="2" max="2" width="28.42578125" style="23" customWidth="1"/>
    <col min="3" max="3" width="13.28515625" style="2" customWidth="1"/>
    <col min="4" max="4" width="13.42578125" style="24" customWidth="1"/>
    <col min="5" max="5" width="13.5703125" style="24" customWidth="1"/>
    <col min="6" max="6" width="8.140625" style="24" customWidth="1"/>
    <col min="7" max="7" width="10.42578125" style="24" customWidth="1"/>
    <col min="8" max="8" width="10.7109375" style="24" customWidth="1"/>
    <col min="9" max="10" width="9.140625" style="2"/>
    <col min="11" max="11" width="9.5703125" style="2" bestFit="1" customWidth="1"/>
    <col min="12" max="16384" width="9.140625" style="2"/>
  </cols>
  <sheetData>
    <row r="2" spans="1:11" ht="63.75" customHeight="1" x14ac:dyDescent="0.3">
      <c r="A2" s="1" t="s">
        <v>43</v>
      </c>
      <c r="B2" s="1"/>
      <c r="C2" s="1"/>
      <c r="D2" s="1"/>
      <c r="E2" s="1"/>
      <c r="F2" s="1"/>
      <c r="G2" s="1"/>
      <c r="H2" s="1"/>
    </row>
    <row r="5" spans="1:11" ht="78.75" customHeight="1" x14ac:dyDescent="0.3">
      <c r="A5" s="3"/>
      <c r="B5" s="4" t="s">
        <v>0</v>
      </c>
      <c r="C5" s="4" t="s">
        <v>21</v>
      </c>
      <c r="D5" s="5" t="s">
        <v>19</v>
      </c>
      <c r="E5" s="6"/>
      <c r="F5" s="5" t="s">
        <v>1</v>
      </c>
      <c r="G5" s="6"/>
      <c r="H5" s="4" t="s">
        <v>22</v>
      </c>
    </row>
    <row r="6" spans="1:11" x14ac:dyDescent="0.3">
      <c r="A6" s="3"/>
      <c r="B6" s="7"/>
      <c r="C6" s="7"/>
      <c r="D6" s="25" t="s">
        <v>2</v>
      </c>
      <c r="E6" s="25" t="s">
        <v>3</v>
      </c>
      <c r="F6" s="25" t="s">
        <v>2</v>
      </c>
      <c r="G6" s="25" t="s">
        <v>3</v>
      </c>
      <c r="H6" s="7"/>
    </row>
    <row r="7" spans="1:11" x14ac:dyDescent="0.3">
      <c r="A7" s="3">
        <v>1</v>
      </c>
      <c r="B7" s="8" t="s">
        <v>31</v>
      </c>
      <c r="C7" s="3"/>
      <c r="D7" s="26"/>
      <c r="E7" s="26"/>
      <c r="F7" s="26"/>
      <c r="G7" s="27"/>
      <c r="H7" s="27">
        <f>C7-E7+G7</f>
        <v>0</v>
      </c>
    </row>
    <row r="8" spans="1:11" x14ac:dyDescent="0.3">
      <c r="A8" s="3"/>
      <c r="B8" s="10" t="s">
        <v>4</v>
      </c>
      <c r="C8" s="9">
        <v>12144.5</v>
      </c>
      <c r="D8" s="26">
        <v>113</v>
      </c>
      <c r="E8" s="26">
        <v>20.399999999999999</v>
      </c>
      <c r="F8" s="26">
        <v>522</v>
      </c>
      <c r="G8" s="27">
        <v>3378.9</v>
      </c>
      <c r="H8" s="27">
        <f t="shared" ref="H8:H71" si="0">C8-E8+G8</f>
        <v>15503</v>
      </c>
    </row>
    <row r="9" spans="1:11" x14ac:dyDescent="0.3">
      <c r="A9" s="3"/>
      <c r="B9" s="10" t="s">
        <v>5</v>
      </c>
      <c r="C9" s="9">
        <v>2832.3</v>
      </c>
      <c r="D9" s="26">
        <v>98</v>
      </c>
      <c r="E9" s="26">
        <v>9</v>
      </c>
      <c r="F9" s="26">
        <v>5</v>
      </c>
      <c r="G9" s="27">
        <v>77.900000000000006</v>
      </c>
      <c r="H9" s="27">
        <f t="shared" si="0"/>
        <v>2901.2000000000003</v>
      </c>
    </row>
    <row r="10" spans="1:11" x14ac:dyDescent="0.3">
      <c r="A10" s="3"/>
      <c r="B10" s="8" t="s">
        <v>6</v>
      </c>
      <c r="C10" s="11">
        <f>C8+C9</f>
        <v>14976.8</v>
      </c>
      <c r="D10" s="28"/>
      <c r="E10" s="28">
        <f t="shared" ref="E10:H10" si="1">E8+E9</f>
        <v>29.4</v>
      </c>
      <c r="F10" s="28"/>
      <c r="G10" s="28">
        <f t="shared" si="1"/>
        <v>3456.8</v>
      </c>
      <c r="H10" s="28">
        <f t="shared" si="1"/>
        <v>18404.2</v>
      </c>
    </row>
    <row r="11" spans="1:11" ht="33" x14ac:dyDescent="0.3">
      <c r="A11" s="3"/>
      <c r="B11" s="8" t="s">
        <v>7</v>
      </c>
      <c r="C11" s="12"/>
      <c r="D11" s="29"/>
      <c r="E11" s="29"/>
      <c r="F11" s="29"/>
      <c r="G11" s="28"/>
      <c r="H11" s="27">
        <f t="shared" si="0"/>
        <v>0</v>
      </c>
    </row>
    <row r="12" spans="1:11" x14ac:dyDescent="0.3">
      <c r="A12" s="3"/>
      <c r="B12" s="10" t="s">
        <v>4</v>
      </c>
      <c r="C12" s="9">
        <v>2155</v>
      </c>
      <c r="D12" s="29"/>
      <c r="E12" s="29"/>
      <c r="F12" s="29"/>
      <c r="G12" s="28"/>
      <c r="H12" s="27">
        <f t="shared" si="0"/>
        <v>2155</v>
      </c>
    </row>
    <row r="13" spans="1:11" x14ac:dyDescent="0.3">
      <c r="A13" s="3"/>
      <c r="B13" s="10" t="s">
        <v>5</v>
      </c>
      <c r="C13" s="9">
        <v>192.3</v>
      </c>
      <c r="D13" s="29"/>
      <c r="E13" s="29"/>
      <c r="F13" s="29"/>
      <c r="G13" s="28"/>
      <c r="H13" s="27">
        <f t="shared" si="0"/>
        <v>192.3</v>
      </c>
    </row>
    <row r="14" spans="1:11" x14ac:dyDescent="0.3">
      <c r="A14" s="3"/>
      <c r="B14" s="8" t="s">
        <v>6</v>
      </c>
      <c r="C14" s="11">
        <f>C12+C13</f>
        <v>2347.3000000000002</v>
      </c>
      <c r="D14" s="28">
        <f t="shared" ref="D14:H14" si="2">D12+D13</f>
        <v>0</v>
      </c>
      <c r="E14" s="28">
        <f t="shared" si="2"/>
        <v>0</v>
      </c>
      <c r="F14" s="28">
        <f t="shared" si="2"/>
        <v>0</v>
      </c>
      <c r="G14" s="28">
        <f t="shared" si="2"/>
        <v>0</v>
      </c>
      <c r="H14" s="28">
        <f t="shared" si="2"/>
        <v>2347.3000000000002</v>
      </c>
      <c r="K14" s="13"/>
    </row>
    <row r="15" spans="1:11" x14ac:dyDescent="0.3">
      <c r="A15" s="3">
        <v>2</v>
      </c>
      <c r="B15" s="8" t="s">
        <v>32</v>
      </c>
      <c r="C15" s="9"/>
      <c r="D15" s="26"/>
      <c r="E15" s="26"/>
      <c r="F15" s="26"/>
      <c r="G15" s="27"/>
      <c r="H15" s="27">
        <f t="shared" si="0"/>
        <v>0</v>
      </c>
    </row>
    <row r="16" spans="1:11" x14ac:dyDescent="0.3">
      <c r="A16" s="3"/>
      <c r="B16" s="10" t="s">
        <v>4</v>
      </c>
      <c r="C16" s="9">
        <v>21226.400000000001</v>
      </c>
      <c r="D16" s="30">
        <v>62</v>
      </c>
      <c r="E16" s="27">
        <v>11</v>
      </c>
      <c r="F16" s="30">
        <v>2</v>
      </c>
      <c r="G16" s="27">
        <v>804.5</v>
      </c>
      <c r="H16" s="27">
        <f t="shared" si="0"/>
        <v>22019.9</v>
      </c>
    </row>
    <row r="17" spans="1:8" x14ac:dyDescent="0.3">
      <c r="A17" s="3"/>
      <c r="B17" s="10" t="s">
        <v>5</v>
      </c>
      <c r="C17" s="9">
        <v>1872.4</v>
      </c>
      <c r="D17" s="30">
        <v>104</v>
      </c>
      <c r="E17" s="27">
        <v>110.9</v>
      </c>
      <c r="F17" s="30"/>
      <c r="G17" s="27">
        <v>72.2</v>
      </c>
      <c r="H17" s="27">
        <f t="shared" si="0"/>
        <v>1833.7</v>
      </c>
    </row>
    <row r="18" spans="1:8" x14ac:dyDescent="0.3">
      <c r="A18" s="3"/>
      <c r="B18" s="8" t="s">
        <v>6</v>
      </c>
      <c r="C18" s="11">
        <f>C16+C17</f>
        <v>23098.800000000003</v>
      </c>
      <c r="D18" s="28"/>
      <c r="E18" s="28">
        <f t="shared" ref="E18:H18" si="3">E16+E17</f>
        <v>121.9</v>
      </c>
      <c r="F18" s="28"/>
      <c r="G18" s="28">
        <f t="shared" si="3"/>
        <v>876.7</v>
      </c>
      <c r="H18" s="28">
        <f t="shared" si="3"/>
        <v>23853.600000000002</v>
      </c>
    </row>
    <row r="19" spans="1:8" ht="33" x14ac:dyDescent="0.3">
      <c r="A19" s="3"/>
      <c r="B19" s="8" t="s">
        <v>8</v>
      </c>
      <c r="C19" s="11"/>
      <c r="D19" s="28"/>
      <c r="E19" s="28"/>
      <c r="F19" s="28"/>
      <c r="G19" s="28"/>
      <c r="H19" s="27">
        <f t="shared" si="0"/>
        <v>0</v>
      </c>
    </row>
    <row r="20" spans="1:8" x14ac:dyDescent="0.3">
      <c r="A20" s="3"/>
      <c r="B20" s="10" t="s">
        <v>4</v>
      </c>
      <c r="C20" s="11">
        <v>723</v>
      </c>
      <c r="D20" s="31">
        <v>1</v>
      </c>
      <c r="E20" s="28">
        <v>12</v>
      </c>
      <c r="F20" s="28"/>
      <c r="G20" s="28"/>
      <c r="H20" s="27">
        <f t="shared" si="0"/>
        <v>711</v>
      </c>
    </row>
    <row r="21" spans="1:8" x14ac:dyDescent="0.3">
      <c r="A21" s="3"/>
      <c r="B21" s="10" t="s">
        <v>5</v>
      </c>
      <c r="C21" s="11">
        <v>420</v>
      </c>
      <c r="D21" s="31">
        <v>12</v>
      </c>
      <c r="E21" s="28">
        <v>173</v>
      </c>
      <c r="F21" s="31"/>
      <c r="G21" s="28"/>
      <c r="H21" s="27">
        <f t="shared" si="0"/>
        <v>247</v>
      </c>
    </row>
    <row r="22" spans="1:8" x14ac:dyDescent="0.3">
      <c r="A22" s="3"/>
      <c r="B22" s="8" t="s">
        <v>6</v>
      </c>
      <c r="C22" s="11">
        <f>C20+C21</f>
        <v>1143</v>
      </c>
      <c r="D22" s="31"/>
      <c r="E22" s="28">
        <f t="shared" ref="E22:H22" si="4">E20+E21</f>
        <v>185</v>
      </c>
      <c r="F22" s="31">
        <f t="shared" si="4"/>
        <v>0</v>
      </c>
      <c r="G22" s="28">
        <f t="shared" si="4"/>
        <v>0</v>
      </c>
      <c r="H22" s="28">
        <f t="shared" si="4"/>
        <v>958</v>
      </c>
    </row>
    <row r="23" spans="1:8" x14ac:dyDescent="0.3">
      <c r="A23" s="3">
        <v>3</v>
      </c>
      <c r="B23" s="8" t="s">
        <v>36</v>
      </c>
      <c r="C23" s="9"/>
      <c r="D23" s="30"/>
      <c r="E23" s="27"/>
      <c r="F23" s="30"/>
      <c r="G23" s="27"/>
      <c r="H23" s="27">
        <f t="shared" si="0"/>
        <v>0</v>
      </c>
    </row>
    <row r="24" spans="1:8" x14ac:dyDescent="0.3">
      <c r="A24" s="3"/>
      <c r="B24" s="10" t="s">
        <v>4</v>
      </c>
      <c r="C24" s="9">
        <v>8759.7000000000007</v>
      </c>
      <c r="D24" s="30"/>
      <c r="E24" s="27"/>
      <c r="F24" s="30">
        <v>20</v>
      </c>
      <c r="G24" s="27">
        <v>435.2</v>
      </c>
      <c r="H24" s="27">
        <f t="shared" si="0"/>
        <v>9194.9000000000015</v>
      </c>
    </row>
    <row r="25" spans="1:8" x14ac:dyDescent="0.3">
      <c r="A25" s="3"/>
      <c r="B25" s="10" t="s">
        <v>5</v>
      </c>
      <c r="C25" s="9"/>
      <c r="D25" s="30"/>
      <c r="E25" s="27"/>
      <c r="F25" s="30">
        <v>27</v>
      </c>
      <c r="G25" s="27">
        <v>42.9</v>
      </c>
      <c r="H25" s="27">
        <f t="shared" si="0"/>
        <v>42.9</v>
      </c>
    </row>
    <row r="26" spans="1:8" x14ac:dyDescent="0.3">
      <c r="A26" s="3"/>
      <c r="B26" s="8" t="s">
        <v>6</v>
      </c>
      <c r="C26" s="11">
        <f>C24+C25</f>
        <v>8759.7000000000007</v>
      </c>
      <c r="D26" s="31">
        <f t="shared" ref="D26:H26" si="5">D24+D25</f>
        <v>0</v>
      </c>
      <c r="E26" s="28">
        <f t="shared" si="5"/>
        <v>0</v>
      </c>
      <c r="F26" s="31"/>
      <c r="G26" s="28">
        <f t="shared" si="5"/>
        <v>478.09999999999997</v>
      </c>
      <c r="H26" s="28">
        <f t="shared" si="5"/>
        <v>9237.8000000000011</v>
      </c>
    </row>
    <row r="27" spans="1:8" x14ac:dyDescent="0.3">
      <c r="A27" s="3">
        <v>4</v>
      </c>
      <c r="B27" s="8" t="s">
        <v>33</v>
      </c>
      <c r="C27" s="9"/>
      <c r="D27" s="30"/>
      <c r="E27" s="27"/>
      <c r="F27" s="30"/>
      <c r="G27" s="27"/>
      <c r="H27" s="27">
        <f t="shared" si="0"/>
        <v>0</v>
      </c>
    </row>
    <row r="28" spans="1:8" x14ac:dyDescent="0.3">
      <c r="A28" s="3"/>
      <c r="B28" s="10" t="s">
        <v>4</v>
      </c>
      <c r="C28" s="9">
        <v>10729.9</v>
      </c>
      <c r="D28" s="30">
        <v>1</v>
      </c>
      <c r="E28" s="27">
        <v>29.2</v>
      </c>
      <c r="F28" s="30"/>
      <c r="G28" s="27"/>
      <c r="H28" s="27">
        <f t="shared" si="0"/>
        <v>10700.699999999999</v>
      </c>
    </row>
    <row r="29" spans="1:8" x14ac:dyDescent="0.3">
      <c r="A29" s="3"/>
      <c r="B29" s="10" t="s">
        <v>5</v>
      </c>
      <c r="C29" s="9">
        <v>841</v>
      </c>
      <c r="D29" s="30"/>
      <c r="E29" s="27"/>
      <c r="F29" s="30">
        <v>1</v>
      </c>
      <c r="G29" s="27">
        <v>61.1</v>
      </c>
      <c r="H29" s="27">
        <f t="shared" si="0"/>
        <v>902.1</v>
      </c>
    </row>
    <row r="30" spans="1:8" x14ac:dyDescent="0.3">
      <c r="A30" s="3"/>
      <c r="B30" s="8" t="s">
        <v>6</v>
      </c>
      <c r="C30" s="11">
        <f>C28+C29</f>
        <v>11570.9</v>
      </c>
      <c r="D30" s="31"/>
      <c r="E30" s="28">
        <f t="shared" ref="E30:H30" si="6">E28+E29</f>
        <v>29.2</v>
      </c>
      <c r="F30" s="31"/>
      <c r="G30" s="28">
        <f t="shared" si="6"/>
        <v>61.1</v>
      </c>
      <c r="H30" s="28">
        <f t="shared" si="6"/>
        <v>11602.8</v>
      </c>
    </row>
    <row r="31" spans="1:8" x14ac:dyDescent="0.3">
      <c r="A31" s="3">
        <v>5</v>
      </c>
      <c r="B31" s="8" t="s">
        <v>9</v>
      </c>
      <c r="C31" s="9"/>
      <c r="D31" s="30"/>
      <c r="E31" s="27"/>
      <c r="F31" s="30"/>
      <c r="G31" s="27"/>
      <c r="H31" s="27">
        <f t="shared" si="0"/>
        <v>0</v>
      </c>
    </row>
    <row r="32" spans="1:8" x14ac:dyDescent="0.3">
      <c r="A32" s="3"/>
      <c r="B32" s="10" t="s">
        <v>4</v>
      </c>
      <c r="C32" s="9">
        <v>8454.9</v>
      </c>
      <c r="D32" s="30">
        <v>21</v>
      </c>
      <c r="E32" s="27">
        <v>432.6</v>
      </c>
      <c r="F32" s="30">
        <v>9</v>
      </c>
      <c r="G32" s="27">
        <v>1863.5</v>
      </c>
      <c r="H32" s="27">
        <f t="shared" si="0"/>
        <v>9885.7999999999993</v>
      </c>
    </row>
    <row r="33" spans="1:8" x14ac:dyDescent="0.3">
      <c r="A33" s="3"/>
      <c r="B33" s="10" t="s">
        <v>5</v>
      </c>
      <c r="C33" s="9">
        <v>487.4</v>
      </c>
      <c r="D33" s="30">
        <v>4</v>
      </c>
      <c r="E33" s="27">
        <v>159.69999999999999</v>
      </c>
      <c r="F33" s="30">
        <v>8</v>
      </c>
      <c r="G33" s="27">
        <v>153.19999999999999</v>
      </c>
      <c r="H33" s="27">
        <f t="shared" si="0"/>
        <v>480.9</v>
      </c>
    </row>
    <row r="34" spans="1:8" x14ac:dyDescent="0.3">
      <c r="A34" s="3"/>
      <c r="B34" s="8" t="s">
        <v>6</v>
      </c>
      <c r="C34" s="11">
        <f>C32+C33</f>
        <v>8942.2999999999993</v>
      </c>
      <c r="D34" s="31"/>
      <c r="E34" s="28">
        <f t="shared" ref="E34:H34" si="7">E32+E33</f>
        <v>592.29999999999995</v>
      </c>
      <c r="F34" s="31"/>
      <c r="G34" s="28">
        <f t="shared" si="7"/>
        <v>2016.7</v>
      </c>
      <c r="H34" s="28">
        <f t="shared" si="7"/>
        <v>10366.699999999999</v>
      </c>
    </row>
    <row r="35" spans="1:8" ht="33" x14ac:dyDescent="0.3">
      <c r="A35" s="3">
        <v>6</v>
      </c>
      <c r="B35" s="8" t="s">
        <v>34</v>
      </c>
      <c r="C35" s="9"/>
      <c r="D35" s="30"/>
      <c r="E35" s="27"/>
      <c r="F35" s="27"/>
      <c r="G35" s="27"/>
      <c r="H35" s="27">
        <f t="shared" si="0"/>
        <v>0</v>
      </c>
    </row>
    <row r="36" spans="1:8" x14ac:dyDescent="0.3">
      <c r="A36" s="3"/>
      <c r="B36" s="10" t="s">
        <v>4</v>
      </c>
      <c r="C36" s="9">
        <v>78878.899999999994</v>
      </c>
      <c r="D36" s="30"/>
      <c r="E36" s="27"/>
      <c r="F36" s="27"/>
      <c r="G36" s="27"/>
      <c r="H36" s="27">
        <f t="shared" si="0"/>
        <v>78878.899999999994</v>
      </c>
    </row>
    <row r="37" spans="1:8" x14ac:dyDescent="0.3">
      <c r="A37" s="3"/>
      <c r="B37" s="10" t="s">
        <v>5</v>
      </c>
      <c r="C37" s="9">
        <v>367.7</v>
      </c>
      <c r="D37" s="32"/>
      <c r="H37" s="27">
        <f t="shared" si="0"/>
        <v>367.7</v>
      </c>
    </row>
    <row r="38" spans="1:8" x14ac:dyDescent="0.3">
      <c r="A38" s="3"/>
      <c r="B38" s="8" t="s">
        <v>6</v>
      </c>
      <c r="C38" s="11">
        <f>C36+C37</f>
        <v>79246.599999999991</v>
      </c>
      <c r="D38" s="31">
        <f t="shared" ref="D38:H38" si="8">D36+D37</f>
        <v>0</v>
      </c>
      <c r="E38" s="28">
        <f t="shared" si="8"/>
        <v>0</v>
      </c>
      <c r="F38" s="28">
        <f t="shared" si="8"/>
        <v>0</v>
      </c>
      <c r="G38" s="28">
        <f t="shared" si="8"/>
        <v>0</v>
      </c>
      <c r="H38" s="28">
        <f t="shared" si="8"/>
        <v>79246.599999999991</v>
      </c>
    </row>
    <row r="39" spans="1:8" ht="33" x14ac:dyDescent="0.3">
      <c r="A39" s="3">
        <v>7</v>
      </c>
      <c r="B39" s="8" t="s">
        <v>35</v>
      </c>
      <c r="C39" s="9"/>
      <c r="D39" s="30"/>
      <c r="E39" s="27"/>
      <c r="F39" s="27"/>
      <c r="G39" s="27"/>
      <c r="H39" s="27">
        <f t="shared" si="0"/>
        <v>0</v>
      </c>
    </row>
    <row r="40" spans="1:8" x14ac:dyDescent="0.3">
      <c r="A40" s="3"/>
      <c r="B40" s="10" t="s">
        <v>4</v>
      </c>
      <c r="C40" s="9">
        <v>10479.5</v>
      </c>
      <c r="D40" s="30"/>
      <c r="E40" s="27"/>
      <c r="F40" s="30">
        <v>1</v>
      </c>
      <c r="G40" s="27">
        <v>600</v>
      </c>
      <c r="H40" s="27">
        <f t="shared" si="0"/>
        <v>11079.5</v>
      </c>
    </row>
    <row r="41" spans="1:8" x14ac:dyDescent="0.3">
      <c r="A41" s="3"/>
      <c r="B41" s="10" t="s">
        <v>5</v>
      </c>
      <c r="C41" s="9"/>
      <c r="D41" s="30"/>
      <c r="E41" s="27"/>
      <c r="F41" s="27"/>
      <c r="G41" s="27"/>
      <c r="H41" s="27">
        <f t="shared" si="0"/>
        <v>0</v>
      </c>
    </row>
    <row r="42" spans="1:8" ht="21.75" customHeight="1" x14ac:dyDescent="0.3">
      <c r="A42" s="3"/>
      <c r="B42" s="8" t="s">
        <v>6</v>
      </c>
      <c r="C42" s="11">
        <f>C40+C41</f>
        <v>10479.5</v>
      </c>
      <c r="D42" s="31">
        <f t="shared" ref="D42:H42" si="9">D40+D41</f>
        <v>0</v>
      </c>
      <c r="E42" s="28">
        <f t="shared" si="9"/>
        <v>0</v>
      </c>
      <c r="F42" s="31">
        <f t="shared" si="9"/>
        <v>1</v>
      </c>
      <c r="G42" s="28">
        <f t="shared" si="9"/>
        <v>600</v>
      </c>
      <c r="H42" s="28">
        <f t="shared" si="9"/>
        <v>11079.5</v>
      </c>
    </row>
    <row r="43" spans="1:8" x14ac:dyDescent="0.3">
      <c r="A43" s="3">
        <v>8</v>
      </c>
      <c r="B43" s="8" t="s">
        <v>37</v>
      </c>
      <c r="C43" s="9"/>
      <c r="D43" s="30"/>
      <c r="E43" s="27"/>
      <c r="F43" s="27"/>
      <c r="G43" s="27"/>
      <c r="H43" s="27">
        <f t="shared" si="0"/>
        <v>0</v>
      </c>
    </row>
    <row r="44" spans="1:8" x14ac:dyDescent="0.3">
      <c r="A44" s="3"/>
      <c r="B44" s="10" t="s">
        <v>4</v>
      </c>
      <c r="C44" s="9">
        <v>12997.1</v>
      </c>
      <c r="D44" s="30"/>
      <c r="E44" s="27"/>
      <c r="F44" s="30">
        <v>3</v>
      </c>
      <c r="G44" s="27">
        <v>625.1</v>
      </c>
      <c r="H44" s="27">
        <f t="shared" si="0"/>
        <v>13622.2</v>
      </c>
    </row>
    <row r="45" spans="1:8" x14ac:dyDescent="0.3">
      <c r="A45" s="3"/>
      <c r="B45" s="10" t="s">
        <v>5</v>
      </c>
      <c r="C45" s="9">
        <v>3937.7</v>
      </c>
      <c r="D45" s="30">
        <v>58</v>
      </c>
      <c r="E45" s="27">
        <v>29.7</v>
      </c>
      <c r="F45" s="30">
        <v>35</v>
      </c>
      <c r="G45" s="27">
        <v>203.9</v>
      </c>
      <c r="H45" s="27">
        <f t="shared" si="0"/>
        <v>4111.8999999999996</v>
      </c>
    </row>
    <row r="46" spans="1:8" x14ac:dyDescent="0.3">
      <c r="A46" s="3"/>
      <c r="B46" s="8" t="s">
        <v>6</v>
      </c>
      <c r="C46" s="11">
        <f>C44+C45</f>
        <v>16934.8</v>
      </c>
      <c r="D46" s="28"/>
      <c r="E46" s="28">
        <f t="shared" ref="E46:H46" si="10">E44+E45</f>
        <v>29.7</v>
      </c>
      <c r="F46" s="31"/>
      <c r="G46" s="28">
        <f t="shared" si="10"/>
        <v>829</v>
      </c>
      <c r="H46" s="28">
        <f t="shared" si="10"/>
        <v>17734.099999999999</v>
      </c>
    </row>
    <row r="47" spans="1:8" ht="33" x14ac:dyDescent="0.3">
      <c r="A47" s="3"/>
      <c r="B47" s="8" t="s">
        <v>10</v>
      </c>
      <c r="C47" s="9"/>
      <c r="D47" s="27"/>
      <c r="E47" s="27"/>
      <c r="F47" s="27"/>
      <c r="G47" s="27"/>
      <c r="H47" s="27"/>
    </row>
    <row r="48" spans="1:8" x14ac:dyDescent="0.3">
      <c r="A48" s="3"/>
      <c r="B48" s="10" t="s">
        <v>4</v>
      </c>
      <c r="C48" s="3">
        <v>10899.9</v>
      </c>
      <c r="D48" s="27"/>
      <c r="E48" s="27"/>
      <c r="F48" s="27"/>
      <c r="G48" s="27"/>
      <c r="H48" s="27">
        <f t="shared" si="0"/>
        <v>10899.9</v>
      </c>
    </row>
    <row r="49" spans="1:8" x14ac:dyDescent="0.3">
      <c r="A49" s="3"/>
      <c r="B49" s="10" t="s">
        <v>5</v>
      </c>
      <c r="C49" s="3">
        <v>805.4</v>
      </c>
      <c r="D49" s="27"/>
      <c r="E49" s="27"/>
      <c r="F49" s="27"/>
      <c r="G49" s="27"/>
      <c r="H49" s="27">
        <f t="shared" si="0"/>
        <v>805.4</v>
      </c>
    </row>
    <row r="50" spans="1:8" x14ac:dyDescent="0.3">
      <c r="A50" s="3"/>
      <c r="B50" s="8" t="s">
        <v>6</v>
      </c>
      <c r="C50" s="11">
        <f>C48+C49</f>
        <v>11705.3</v>
      </c>
      <c r="D50" s="28">
        <f t="shared" ref="D50:H50" si="11">D48+D49</f>
        <v>0</v>
      </c>
      <c r="E50" s="28">
        <f t="shared" si="11"/>
        <v>0</v>
      </c>
      <c r="F50" s="28">
        <f t="shared" si="11"/>
        <v>0</v>
      </c>
      <c r="G50" s="28">
        <f t="shared" si="11"/>
        <v>0</v>
      </c>
      <c r="H50" s="28">
        <f t="shared" si="11"/>
        <v>11705.3</v>
      </c>
    </row>
    <row r="51" spans="1:8" x14ac:dyDescent="0.3">
      <c r="A51" s="3">
        <v>9</v>
      </c>
      <c r="B51" s="8" t="s">
        <v>38</v>
      </c>
      <c r="C51" s="9"/>
      <c r="D51" s="27"/>
      <c r="E51" s="27"/>
      <c r="F51" s="27"/>
      <c r="G51" s="27"/>
      <c r="H51" s="27">
        <f t="shared" si="0"/>
        <v>0</v>
      </c>
    </row>
    <row r="52" spans="1:8" x14ac:dyDescent="0.3">
      <c r="A52" s="3"/>
      <c r="B52" s="10" t="s">
        <v>4</v>
      </c>
      <c r="C52" s="9">
        <v>17196.7</v>
      </c>
      <c r="D52" s="27"/>
      <c r="E52" s="27"/>
      <c r="F52" s="30">
        <v>1</v>
      </c>
      <c r="G52" s="27">
        <v>360</v>
      </c>
      <c r="H52" s="27">
        <f t="shared" si="0"/>
        <v>17556.7</v>
      </c>
    </row>
    <row r="53" spans="1:8" x14ac:dyDescent="0.3">
      <c r="A53" s="3"/>
      <c r="B53" s="10" t="s">
        <v>5</v>
      </c>
      <c r="C53" s="9"/>
      <c r="D53" s="27"/>
      <c r="E53" s="27"/>
      <c r="F53" s="30"/>
      <c r="G53" s="27"/>
      <c r="H53" s="27">
        <f t="shared" si="0"/>
        <v>0</v>
      </c>
    </row>
    <row r="54" spans="1:8" x14ac:dyDescent="0.3">
      <c r="A54" s="3"/>
      <c r="B54" s="8" t="s">
        <v>6</v>
      </c>
      <c r="C54" s="11">
        <f>C52+C53</f>
        <v>17196.7</v>
      </c>
      <c r="D54" s="28">
        <f t="shared" ref="D54:H54" si="12">D52+D53</f>
        <v>0</v>
      </c>
      <c r="E54" s="28">
        <f t="shared" si="12"/>
        <v>0</v>
      </c>
      <c r="F54" s="31">
        <f t="shared" si="12"/>
        <v>1</v>
      </c>
      <c r="G54" s="28">
        <f t="shared" si="12"/>
        <v>360</v>
      </c>
      <c r="H54" s="28">
        <f t="shared" si="12"/>
        <v>17556.7</v>
      </c>
    </row>
    <row r="55" spans="1:8" x14ac:dyDescent="0.3">
      <c r="A55" s="3">
        <v>10</v>
      </c>
      <c r="B55" s="8" t="s">
        <v>39</v>
      </c>
      <c r="C55" s="9"/>
      <c r="D55" s="27"/>
      <c r="E55" s="27"/>
      <c r="F55" s="30"/>
      <c r="G55" s="27"/>
      <c r="H55" s="27">
        <f t="shared" si="0"/>
        <v>0</v>
      </c>
    </row>
    <row r="56" spans="1:8" x14ac:dyDescent="0.3">
      <c r="A56" s="3"/>
      <c r="B56" s="10" t="s">
        <v>4</v>
      </c>
      <c r="C56" s="9">
        <v>31</v>
      </c>
      <c r="D56" s="27"/>
      <c r="E56" s="27"/>
      <c r="F56" s="30">
        <v>6</v>
      </c>
      <c r="G56" s="27">
        <v>901.2</v>
      </c>
      <c r="H56" s="27">
        <f t="shared" si="0"/>
        <v>932.2</v>
      </c>
    </row>
    <row r="57" spans="1:8" x14ac:dyDescent="0.3">
      <c r="A57" s="3"/>
      <c r="B57" s="10" t="s">
        <v>5</v>
      </c>
      <c r="C57" s="9"/>
      <c r="D57" s="27"/>
      <c r="E57" s="27"/>
      <c r="F57" s="30">
        <v>6</v>
      </c>
      <c r="G57" s="27">
        <v>69.2</v>
      </c>
      <c r="H57" s="27">
        <f t="shared" si="0"/>
        <v>69.2</v>
      </c>
    </row>
    <row r="58" spans="1:8" x14ac:dyDescent="0.3">
      <c r="A58" s="3"/>
      <c r="B58" s="8" t="s">
        <v>6</v>
      </c>
      <c r="C58" s="9">
        <f>C56+C57</f>
        <v>31</v>
      </c>
      <c r="D58" s="27">
        <f t="shared" ref="D58:H58" si="13">D56+D57</f>
        <v>0</v>
      </c>
      <c r="E58" s="27">
        <f t="shared" si="13"/>
        <v>0</v>
      </c>
      <c r="F58" s="30">
        <f t="shared" si="13"/>
        <v>12</v>
      </c>
      <c r="G58" s="27">
        <f t="shared" si="13"/>
        <v>970.40000000000009</v>
      </c>
      <c r="H58" s="27">
        <f t="shared" si="13"/>
        <v>1001.4000000000001</v>
      </c>
    </row>
    <row r="59" spans="1:8" x14ac:dyDescent="0.3">
      <c r="A59" s="3">
        <v>11</v>
      </c>
      <c r="B59" s="8" t="s">
        <v>40</v>
      </c>
      <c r="C59" s="3"/>
      <c r="D59" s="27"/>
      <c r="E59" s="27"/>
      <c r="F59" s="27"/>
      <c r="G59" s="27"/>
      <c r="H59" s="27">
        <f t="shared" si="0"/>
        <v>0</v>
      </c>
    </row>
    <row r="60" spans="1:8" x14ac:dyDescent="0.3">
      <c r="A60" s="3"/>
      <c r="B60" s="10" t="s">
        <v>4</v>
      </c>
      <c r="C60" s="9">
        <v>5480.6</v>
      </c>
      <c r="D60" s="27"/>
      <c r="E60" s="27"/>
      <c r="F60" s="30">
        <v>63</v>
      </c>
      <c r="G60" s="27">
        <v>1020.8</v>
      </c>
      <c r="H60" s="27">
        <f t="shared" si="0"/>
        <v>6501.4000000000005</v>
      </c>
    </row>
    <row r="61" spans="1:8" x14ac:dyDescent="0.3">
      <c r="A61" s="3"/>
      <c r="B61" s="10" t="s">
        <v>5</v>
      </c>
      <c r="C61" s="9">
        <v>347.5</v>
      </c>
      <c r="D61" s="30"/>
      <c r="E61" s="27"/>
      <c r="F61" s="30">
        <v>43</v>
      </c>
      <c r="G61" s="27">
        <v>24.4</v>
      </c>
      <c r="H61" s="27">
        <f t="shared" si="0"/>
        <v>371.9</v>
      </c>
    </row>
    <row r="62" spans="1:8" x14ac:dyDescent="0.3">
      <c r="A62" s="3"/>
      <c r="B62" s="8" t="s">
        <v>6</v>
      </c>
      <c r="C62" s="11">
        <f>C60+C61</f>
        <v>5828.1</v>
      </c>
      <c r="D62" s="28">
        <f t="shared" ref="D62:H62" si="14">D60+D61</f>
        <v>0</v>
      </c>
      <c r="E62" s="28">
        <f t="shared" si="14"/>
        <v>0</v>
      </c>
      <c r="F62" s="28"/>
      <c r="G62" s="28">
        <f t="shared" si="14"/>
        <v>1045.2</v>
      </c>
      <c r="H62" s="28">
        <f t="shared" si="14"/>
        <v>6873.3</v>
      </c>
    </row>
    <row r="63" spans="1:8" ht="27" customHeight="1" x14ac:dyDescent="0.3">
      <c r="A63" s="3">
        <v>12</v>
      </c>
      <c r="B63" s="8" t="s">
        <v>11</v>
      </c>
      <c r="C63" s="9"/>
      <c r="D63" s="27"/>
      <c r="E63" s="27"/>
      <c r="F63" s="27"/>
      <c r="G63" s="27"/>
      <c r="H63" s="27">
        <f t="shared" si="0"/>
        <v>0</v>
      </c>
    </row>
    <row r="64" spans="1:8" x14ac:dyDescent="0.3">
      <c r="A64" s="3"/>
      <c r="B64" s="10" t="s">
        <v>4</v>
      </c>
      <c r="C64" s="9">
        <v>3253.8</v>
      </c>
      <c r="D64" s="27"/>
      <c r="E64" s="27"/>
      <c r="F64" s="27"/>
      <c r="G64" s="27"/>
      <c r="H64" s="27">
        <f t="shared" si="0"/>
        <v>3253.8</v>
      </c>
    </row>
    <row r="65" spans="1:8" x14ac:dyDescent="0.3">
      <c r="A65" s="3"/>
      <c r="B65" s="10" t="s">
        <v>5</v>
      </c>
      <c r="C65" s="9">
        <v>96.9</v>
      </c>
      <c r="D65" s="27"/>
      <c r="E65" s="27"/>
      <c r="F65" s="27"/>
      <c r="G65" s="27"/>
      <c r="H65" s="27">
        <f t="shared" si="0"/>
        <v>96.9</v>
      </c>
    </row>
    <row r="66" spans="1:8" x14ac:dyDescent="0.3">
      <c r="A66" s="3"/>
      <c r="B66" s="8" t="s">
        <v>6</v>
      </c>
      <c r="C66" s="11">
        <f>C64+C65</f>
        <v>3350.7000000000003</v>
      </c>
      <c r="D66" s="28">
        <f t="shared" ref="D66:H66" si="15">D64+D65</f>
        <v>0</v>
      </c>
      <c r="E66" s="28">
        <f t="shared" si="15"/>
        <v>0</v>
      </c>
      <c r="F66" s="28">
        <f t="shared" si="15"/>
        <v>0</v>
      </c>
      <c r="G66" s="28">
        <f t="shared" si="15"/>
        <v>0</v>
      </c>
      <c r="H66" s="28">
        <f t="shared" si="15"/>
        <v>3350.7000000000003</v>
      </c>
    </row>
    <row r="67" spans="1:8" ht="33" x14ac:dyDescent="0.3">
      <c r="A67" s="3">
        <v>13</v>
      </c>
      <c r="B67" s="8" t="s">
        <v>41</v>
      </c>
      <c r="C67" s="9"/>
      <c r="D67" s="27"/>
      <c r="E67" s="27"/>
      <c r="F67" s="27"/>
      <c r="G67" s="27"/>
      <c r="H67" s="27">
        <f t="shared" si="0"/>
        <v>0</v>
      </c>
    </row>
    <row r="68" spans="1:8" x14ac:dyDescent="0.3">
      <c r="A68" s="3"/>
      <c r="B68" s="10" t="s">
        <v>4</v>
      </c>
      <c r="C68" s="9">
        <v>14263.1</v>
      </c>
      <c r="D68" s="27"/>
      <c r="E68" s="27"/>
      <c r="F68" s="30"/>
      <c r="G68" s="27"/>
      <c r="H68" s="27">
        <f t="shared" si="0"/>
        <v>14263.1</v>
      </c>
    </row>
    <row r="69" spans="1:8" x14ac:dyDescent="0.3">
      <c r="A69" s="3"/>
      <c r="B69" s="10" t="s">
        <v>5</v>
      </c>
      <c r="C69" s="9">
        <v>2004.6</v>
      </c>
      <c r="D69" s="30">
        <v>19</v>
      </c>
      <c r="E69" s="27">
        <v>979.7</v>
      </c>
      <c r="F69" s="30"/>
      <c r="G69" s="27"/>
      <c r="H69" s="27">
        <f t="shared" si="0"/>
        <v>1024.8999999999999</v>
      </c>
    </row>
    <row r="70" spans="1:8" x14ac:dyDescent="0.3">
      <c r="A70" s="3"/>
      <c r="B70" s="8" t="s">
        <v>6</v>
      </c>
      <c r="C70" s="11">
        <f>C68+C69</f>
        <v>16267.7</v>
      </c>
      <c r="D70" s="31"/>
      <c r="E70" s="28">
        <f t="shared" ref="E70:H70" si="16">E68+E69</f>
        <v>979.7</v>
      </c>
      <c r="F70" s="28">
        <f t="shared" si="16"/>
        <v>0</v>
      </c>
      <c r="G70" s="28">
        <f t="shared" si="16"/>
        <v>0</v>
      </c>
      <c r="H70" s="28">
        <f t="shared" si="16"/>
        <v>15288</v>
      </c>
    </row>
    <row r="71" spans="1:8" ht="29.25" customHeight="1" x14ac:dyDescent="0.3">
      <c r="A71" s="3">
        <v>14</v>
      </c>
      <c r="B71" s="8" t="s">
        <v>20</v>
      </c>
      <c r="C71" s="9"/>
      <c r="D71" s="27"/>
      <c r="E71" s="27"/>
      <c r="F71" s="27"/>
      <c r="G71" s="27"/>
      <c r="H71" s="27">
        <f t="shared" si="0"/>
        <v>0</v>
      </c>
    </row>
    <row r="72" spans="1:8" x14ac:dyDescent="0.3">
      <c r="A72" s="3"/>
      <c r="B72" s="10" t="s">
        <v>4</v>
      </c>
      <c r="C72" s="9">
        <v>12240.9</v>
      </c>
      <c r="D72" s="27"/>
      <c r="E72" s="27"/>
      <c r="F72" s="30"/>
      <c r="G72" s="27"/>
      <c r="H72" s="27">
        <f t="shared" ref="H72:H95" si="17">C72-E72+G72</f>
        <v>12240.9</v>
      </c>
    </row>
    <row r="73" spans="1:8" x14ac:dyDescent="0.3">
      <c r="A73" s="3"/>
      <c r="B73" s="10" t="s">
        <v>5</v>
      </c>
      <c r="C73" s="9"/>
      <c r="D73" s="27"/>
      <c r="E73" s="27"/>
      <c r="F73" s="30">
        <v>17</v>
      </c>
      <c r="G73" s="27">
        <v>43.3</v>
      </c>
      <c r="H73" s="27">
        <f t="shared" si="17"/>
        <v>43.3</v>
      </c>
    </row>
    <row r="74" spans="1:8" x14ac:dyDescent="0.3">
      <c r="A74" s="3"/>
      <c r="B74" s="8" t="s">
        <v>6</v>
      </c>
      <c r="C74" s="11">
        <f>C72+C73</f>
        <v>12240.9</v>
      </c>
      <c r="D74" s="28">
        <f t="shared" ref="D74:H74" si="18">D72+D73</f>
        <v>0</v>
      </c>
      <c r="E74" s="28">
        <f t="shared" si="18"/>
        <v>0</v>
      </c>
      <c r="F74" s="28"/>
      <c r="G74" s="28">
        <f t="shared" si="18"/>
        <v>43.3</v>
      </c>
      <c r="H74" s="28">
        <f t="shared" si="18"/>
        <v>12284.199999999999</v>
      </c>
    </row>
    <row r="75" spans="1:8" x14ac:dyDescent="0.3">
      <c r="A75" s="3">
        <v>15</v>
      </c>
      <c r="B75" s="8" t="s">
        <v>12</v>
      </c>
      <c r="C75" s="9"/>
      <c r="D75" s="27"/>
      <c r="E75" s="27"/>
      <c r="F75" s="27"/>
      <c r="G75" s="27"/>
      <c r="H75" s="27">
        <f t="shared" si="17"/>
        <v>0</v>
      </c>
    </row>
    <row r="76" spans="1:8" x14ac:dyDescent="0.3">
      <c r="A76" s="3"/>
      <c r="B76" s="10" t="s">
        <v>4</v>
      </c>
      <c r="C76" s="9">
        <v>6820.4</v>
      </c>
      <c r="D76" s="30">
        <v>2922</v>
      </c>
      <c r="E76" s="27">
        <v>7</v>
      </c>
      <c r="F76" s="30">
        <v>327</v>
      </c>
      <c r="G76" s="27">
        <v>301.39999999999998</v>
      </c>
      <c r="H76" s="27">
        <f t="shared" si="17"/>
        <v>7114.7999999999993</v>
      </c>
    </row>
    <row r="77" spans="1:8" x14ac:dyDescent="0.3">
      <c r="A77" s="3"/>
      <c r="B77" s="10" t="s">
        <v>5</v>
      </c>
      <c r="C77" s="9">
        <v>142.80000000000001</v>
      </c>
      <c r="D77" s="30">
        <v>13</v>
      </c>
      <c r="E77" s="27">
        <v>12.5</v>
      </c>
      <c r="F77" s="30">
        <v>6</v>
      </c>
      <c r="G77" s="27">
        <v>48</v>
      </c>
      <c r="H77" s="27">
        <f t="shared" si="17"/>
        <v>178.3</v>
      </c>
    </row>
    <row r="78" spans="1:8" x14ac:dyDescent="0.3">
      <c r="A78" s="3"/>
      <c r="B78" s="8" t="s">
        <v>6</v>
      </c>
      <c r="C78" s="11">
        <f>C76+C77</f>
        <v>6963.2</v>
      </c>
      <c r="D78" s="31"/>
      <c r="E78" s="28">
        <f t="shared" ref="E78:H78" si="19">E76+E77</f>
        <v>19.5</v>
      </c>
      <c r="F78" s="31"/>
      <c r="G78" s="28">
        <f t="shared" si="19"/>
        <v>349.4</v>
      </c>
      <c r="H78" s="28">
        <f t="shared" si="19"/>
        <v>7293.0999999999995</v>
      </c>
    </row>
    <row r="79" spans="1:8" x14ac:dyDescent="0.3">
      <c r="A79" s="3">
        <v>16</v>
      </c>
      <c r="B79" s="8" t="s">
        <v>13</v>
      </c>
      <c r="C79" s="9"/>
      <c r="D79" s="27"/>
      <c r="E79" s="27"/>
      <c r="F79" s="27"/>
      <c r="G79" s="27"/>
      <c r="H79" s="27">
        <f t="shared" si="17"/>
        <v>0</v>
      </c>
    </row>
    <row r="80" spans="1:8" x14ac:dyDescent="0.3">
      <c r="A80" s="3"/>
      <c r="B80" s="10" t="s">
        <v>4</v>
      </c>
      <c r="C80" s="9">
        <v>444.8</v>
      </c>
      <c r="D80" s="30">
        <v>4</v>
      </c>
      <c r="E80" s="27">
        <v>21.3</v>
      </c>
      <c r="F80" s="30">
        <v>182</v>
      </c>
      <c r="G80" s="27">
        <v>3393.5</v>
      </c>
      <c r="H80" s="27">
        <f t="shared" si="17"/>
        <v>3817</v>
      </c>
    </row>
    <row r="81" spans="1:13" x14ac:dyDescent="0.3">
      <c r="A81" s="3"/>
      <c r="B81" s="10" t="s">
        <v>5</v>
      </c>
      <c r="C81" s="9">
        <v>204.7</v>
      </c>
      <c r="D81" s="30">
        <v>39</v>
      </c>
      <c r="E81" s="27">
        <v>4.5999999999999996</v>
      </c>
      <c r="F81" s="30">
        <v>1</v>
      </c>
      <c r="G81" s="27">
        <v>2.5</v>
      </c>
      <c r="H81" s="27">
        <f t="shared" si="17"/>
        <v>202.6</v>
      </c>
    </row>
    <row r="82" spans="1:13" x14ac:dyDescent="0.3">
      <c r="A82" s="3"/>
      <c r="B82" s="8" t="s">
        <v>6</v>
      </c>
      <c r="C82" s="11">
        <f>C80+C81</f>
        <v>649.5</v>
      </c>
      <c r="D82" s="28"/>
      <c r="E82" s="28">
        <f t="shared" ref="E82:H82" si="20">E80+E81</f>
        <v>25.9</v>
      </c>
      <c r="F82" s="28"/>
      <c r="G82" s="28">
        <f t="shared" si="20"/>
        <v>3396</v>
      </c>
      <c r="H82" s="28">
        <f t="shared" si="20"/>
        <v>4019.6</v>
      </c>
    </row>
    <row r="83" spans="1:13" ht="30" customHeight="1" x14ac:dyDescent="0.3">
      <c r="A83" s="3">
        <v>17</v>
      </c>
      <c r="B83" s="8" t="s">
        <v>14</v>
      </c>
      <c r="C83" s="9"/>
      <c r="D83" s="30"/>
      <c r="E83" s="27"/>
      <c r="F83" s="27"/>
      <c r="G83" s="27"/>
      <c r="H83" s="27">
        <f t="shared" si="17"/>
        <v>0</v>
      </c>
    </row>
    <row r="84" spans="1:13" x14ac:dyDescent="0.3">
      <c r="A84" s="3"/>
      <c r="B84" s="10" t="s">
        <v>4</v>
      </c>
      <c r="C84" s="9">
        <v>4053.3</v>
      </c>
      <c r="D84" s="30"/>
      <c r="E84" s="27"/>
      <c r="F84" s="27"/>
      <c r="G84" s="27"/>
      <c r="H84" s="27">
        <f t="shared" si="17"/>
        <v>4053.3</v>
      </c>
    </row>
    <row r="85" spans="1:13" x14ac:dyDescent="0.3">
      <c r="A85" s="3"/>
      <c r="B85" s="10" t="s">
        <v>5</v>
      </c>
      <c r="C85" s="9">
        <v>58</v>
      </c>
      <c r="D85" s="30"/>
      <c r="E85" s="27"/>
      <c r="F85" s="27"/>
      <c r="G85" s="27"/>
      <c r="H85" s="27">
        <f t="shared" si="17"/>
        <v>58</v>
      </c>
    </row>
    <row r="86" spans="1:13" ht="22.5" customHeight="1" x14ac:dyDescent="0.3">
      <c r="A86" s="3"/>
      <c r="B86" s="8" t="s">
        <v>6</v>
      </c>
      <c r="C86" s="11">
        <f>C84+C85</f>
        <v>4111.3</v>
      </c>
      <c r="D86" s="28">
        <f t="shared" ref="D86:H86" si="21">D84+D85</f>
        <v>0</v>
      </c>
      <c r="E86" s="28">
        <f t="shared" si="21"/>
        <v>0</v>
      </c>
      <c r="F86" s="28">
        <f t="shared" si="21"/>
        <v>0</v>
      </c>
      <c r="G86" s="28">
        <f t="shared" si="21"/>
        <v>0</v>
      </c>
      <c r="H86" s="28">
        <f t="shared" si="21"/>
        <v>4111.3</v>
      </c>
    </row>
    <row r="87" spans="1:13" s="17" customFormat="1" ht="39" customHeight="1" x14ac:dyDescent="0.3">
      <c r="A87" s="14"/>
      <c r="B87" s="15" t="s">
        <v>15</v>
      </c>
      <c r="C87" s="16">
        <f>C86+C82+C78+C74+C70+C66+C62+C58+C54+C50+C46+C42+C38+C34+C30+C26+C22+C18+C14+C10</f>
        <v>255844.09999999998</v>
      </c>
      <c r="D87" s="33"/>
      <c r="E87" s="33">
        <f t="shared" ref="E87:H87" si="22">E86+E82+E78+E74+E70+E66+E62+E58+E54+E50+E46+E42+E38+E34+E30+E26+E22+E18+E14+E10</f>
        <v>2012.6000000000004</v>
      </c>
      <c r="F87" s="33"/>
      <c r="G87" s="33">
        <f t="shared" si="22"/>
        <v>14482.700000000004</v>
      </c>
      <c r="H87" s="33">
        <f t="shared" si="22"/>
        <v>268314.19999999995</v>
      </c>
      <c r="K87" s="18"/>
    </row>
    <row r="88" spans="1:13" ht="51" customHeight="1" x14ac:dyDescent="0.3">
      <c r="A88" s="3">
        <v>18</v>
      </c>
      <c r="B88" s="8" t="s">
        <v>42</v>
      </c>
      <c r="C88" s="9"/>
      <c r="D88" s="30"/>
      <c r="E88" s="27"/>
      <c r="F88" s="30"/>
      <c r="G88" s="27"/>
      <c r="H88" s="27">
        <f t="shared" si="17"/>
        <v>0</v>
      </c>
    </row>
    <row r="89" spans="1:13" x14ac:dyDescent="0.3">
      <c r="A89" s="3"/>
      <c r="B89" s="10" t="s">
        <v>4</v>
      </c>
      <c r="C89" s="9">
        <v>149046.6</v>
      </c>
      <c r="D89" s="30"/>
      <c r="E89" s="27">
        <v>467.2</v>
      </c>
      <c r="F89" s="30"/>
      <c r="G89" s="27">
        <v>32988.6</v>
      </c>
      <c r="H89" s="27">
        <f>C89+G89-E89</f>
        <v>181568</v>
      </c>
    </row>
    <row r="90" spans="1:13" x14ac:dyDescent="0.3">
      <c r="A90" s="3"/>
      <c r="B90" s="10" t="s">
        <v>5</v>
      </c>
      <c r="C90" s="9">
        <v>876</v>
      </c>
      <c r="D90" s="30"/>
      <c r="E90" s="27"/>
      <c r="F90" s="30"/>
      <c r="G90" s="27"/>
      <c r="H90" s="27">
        <f t="shared" si="17"/>
        <v>876</v>
      </c>
    </row>
    <row r="91" spans="1:13" x14ac:dyDescent="0.3">
      <c r="A91" s="3"/>
      <c r="B91" s="8" t="s">
        <v>6</v>
      </c>
      <c r="C91" s="11">
        <v>149922.6</v>
      </c>
      <c r="D91" s="28"/>
      <c r="E91" s="28"/>
      <c r="F91" s="28"/>
      <c r="G91" s="28"/>
      <c r="H91" s="27">
        <f>H89+H90</f>
        <v>182444</v>
      </c>
    </row>
    <row r="92" spans="1:13" ht="33" x14ac:dyDescent="0.3">
      <c r="A92" s="3"/>
      <c r="B92" s="8" t="s">
        <v>16</v>
      </c>
      <c r="C92" s="11"/>
      <c r="D92" s="31"/>
      <c r="E92" s="28"/>
      <c r="F92" s="31"/>
      <c r="G92" s="28"/>
      <c r="H92" s="27">
        <f t="shared" si="17"/>
        <v>0</v>
      </c>
    </row>
    <row r="93" spans="1:13" x14ac:dyDescent="0.3">
      <c r="A93" s="3"/>
      <c r="B93" s="19" t="s">
        <v>4</v>
      </c>
      <c r="C93" s="11">
        <v>30791.1</v>
      </c>
      <c r="D93" s="31"/>
      <c r="E93" s="28"/>
      <c r="F93" s="31"/>
      <c r="G93" s="28"/>
      <c r="H93" s="27">
        <f t="shared" si="17"/>
        <v>30791.1</v>
      </c>
      <c r="M93" s="13"/>
    </row>
    <row r="94" spans="1:13" x14ac:dyDescent="0.3">
      <c r="A94" s="3"/>
      <c r="B94" s="10" t="s">
        <v>5</v>
      </c>
      <c r="C94" s="11"/>
      <c r="D94" s="31"/>
      <c r="E94" s="28"/>
      <c r="F94" s="31"/>
      <c r="G94" s="28"/>
      <c r="H94" s="27">
        <f t="shared" si="17"/>
        <v>0</v>
      </c>
    </row>
    <row r="95" spans="1:13" x14ac:dyDescent="0.3">
      <c r="A95" s="3"/>
      <c r="B95" s="8" t="s">
        <v>17</v>
      </c>
      <c r="C95" s="11">
        <v>30791.1</v>
      </c>
      <c r="D95" s="28"/>
      <c r="E95" s="28"/>
      <c r="F95" s="28"/>
      <c r="G95" s="28"/>
      <c r="H95" s="27">
        <f t="shared" si="17"/>
        <v>30791.1</v>
      </c>
    </row>
    <row r="96" spans="1:13" ht="34.5" x14ac:dyDescent="0.3">
      <c r="A96" s="14"/>
      <c r="B96" s="15" t="s">
        <v>18</v>
      </c>
      <c r="C96" s="16">
        <f>C91+C95</f>
        <v>180713.7</v>
      </c>
      <c r="D96" s="33"/>
      <c r="E96" s="33"/>
      <c r="F96" s="33"/>
      <c r="G96" s="33"/>
      <c r="H96" s="27">
        <f>H91+H93</f>
        <v>213235.1</v>
      </c>
    </row>
    <row r="97" spans="1:8" ht="28.5" customHeight="1" x14ac:dyDescent="0.3">
      <c r="A97" s="20"/>
      <c r="B97" s="15" t="s">
        <v>6</v>
      </c>
      <c r="C97" s="16">
        <f>C87+C96</f>
        <v>436557.8</v>
      </c>
      <c r="D97" s="33">
        <f t="shared" ref="D97:F97" si="23">D87+D91+D95</f>
        <v>0</v>
      </c>
      <c r="E97" s="33">
        <f>E87+E89</f>
        <v>2479.8000000000002</v>
      </c>
      <c r="F97" s="33">
        <f t="shared" si="23"/>
        <v>0</v>
      </c>
      <c r="G97" s="33">
        <f>G87+G89</f>
        <v>47471.3</v>
      </c>
      <c r="H97" s="33">
        <f>H87+H96</f>
        <v>481549.29999999993</v>
      </c>
    </row>
    <row r="98" spans="1:8" x14ac:dyDescent="0.3">
      <c r="B98" s="2"/>
      <c r="C98" s="13"/>
      <c r="D98" s="34"/>
      <c r="E98" s="34"/>
      <c r="F98" s="34"/>
      <c r="G98" s="34"/>
      <c r="H98" s="34"/>
    </row>
    <row r="99" spans="1:8" x14ac:dyDescent="0.3">
      <c r="B99" s="2"/>
      <c r="C99" s="13"/>
      <c r="D99" s="34"/>
      <c r="E99" s="34"/>
      <c r="F99" s="34"/>
      <c r="G99" s="34"/>
      <c r="H99" s="34"/>
    </row>
    <row r="100" spans="1:8" x14ac:dyDescent="0.3">
      <c r="B100" s="2"/>
      <c r="C100" s="13"/>
      <c r="D100" s="34"/>
      <c r="E100" s="34"/>
      <c r="F100" s="34"/>
      <c r="G100" s="34"/>
      <c r="H100" s="34"/>
    </row>
    <row r="101" spans="1:8" x14ac:dyDescent="0.3">
      <c r="B101" s="21" t="s">
        <v>30</v>
      </c>
      <c r="C101" s="21"/>
      <c r="D101" s="21"/>
      <c r="E101" s="21"/>
      <c r="F101" s="21"/>
      <c r="G101" s="21"/>
      <c r="H101" s="21"/>
    </row>
    <row r="103" spans="1:8" ht="41.25" x14ac:dyDescent="0.3">
      <c r="B103" s="10" t="s">
        <v>23</v>
      </c>
      <c r="C103" s="22" t="s">
        <v>24</v>
      </c>
      <c r="D103" s="35" t="s">
        <v>25</v>
      </c>
      <c r="E103" s="35" t="s">
        <v>26</v>
      </c>
      <c r="F103" s="36"/>
      <c r="G103" s="36"/>
      <c r="H103" s="36"/>
    </row>
    <row r="104" spans="1:8" x14ac:dyDescent="0.3">
      <c r="B104" s="10" t="s">
        <v>28</v>
      </c>
      <c r="C104" s="37">
        <v>4500220219</v>
      </c>
      <c r="D104" s="38">
        <v>1002618335</v>
      </c>
      <c r="E104" s="38">
        <f>C104-D104</f>
        <v>3497601884</v>
      </c>
      <c r="F104" s="36"/>
      <c r="G104" s="36"/>
      <c r="H104" s="36"/>
    </row>
    <row r="105" spans="1:8" x14ac:dyDescent="0.3">
      <c r="B105" s="10" t="s">
        <v>27</v>
      </c>
      <c r="C105" s="37">
        <v>125616500</v>
      </c>
      <c r="D105" s="38">
        <v>42749207</v>
      </c>
      <c r="E105" s="38">
        <v>82867293</v>
      </c>
      <c r="F105" s="36"/>
      <c r="G105" s="36"/>
      <c r="H105" s="36"/>
    </row>
    <row r="106" spans="1:8" x14ac:dyDescent="0.3">
      <c r="B106" s="10" t="s">
        <v>29</v>
      </c>
      <c r="C106" s="39">
        <f>C104+C105</f>
        <v>4625836719</v>
      </c>
      <c r="D106" s="40">
        <f t="shared" ref="D106:E106" si="24">D104+D105</f>
        <v>1045367542</v>
      </c>
      <c r="E106" s="40">
        <f t="shared" si="24"/>
        <v>3580469177</v>
      </c>
    </row>
  </sheetData>
  <mergeCells count="7">
    <mergeCell ref="B101:H101"/>
    <mergeCell ref="A2:H2"/>
    <mergeCell ref="B5:B6"/>
    <mergeCell ref="C5:C6"/>
    <mergeCell ref="D5:E5"/>
    <mergeCell ref="F5:G5"/>
    <mergeCell ref="H5:H6"/>
  </mergeCells>
  <pageMargins left="0.7" right="0.23" top="0.33" bottom="0.38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2025-02-19T08:01:41Z</cp:lastPrinted>
  <dcterms:created xsi:type="dcterms:W3CDTF">2024-01-08T06:53:33Z</dcterms:created>
  <dcterms:modified xsi:type="dcterms:W3CDTF">2025-02-19T08:01:43Z</dcterms:modified>
</cp:coreProperties>
</file>