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tabRatio="799" activeTab="4"/>
  </bookViews>
  <sheets>
    <sheet name="Ապառքի կառուցվածքը" sheetId="1" r:id="rId1"/>
    <sheet name="Ծախսերի համեմատական" sheetId="2" r:id="rId2"/>
    <sheet name="Պարտքերի մարում" sheetId="3" r:id="rId3"/>
    <sheet name="11" sheetId="4" r:id="rId4"/>
    <sheet name="13" sheetId="5" r:id="rId5"/>
  </sheets>
  <definedNames>
    <definedName name="_Toc431387805" localSheetId="3">'11'!$A$1</definedName>
    <definedName name="_Toc431387807" localSheetId="4">'13'!$A$1</definedName>
    <definedName name="_xlnm.Print_Area" localSheetId="3">'11'!$A$1:$G$23</definedName>
    <definedName name="_xlnm.Print_Area" localSheetId="4">'13'!$A$1:$G$60</definedName>
    <definedName name="_xlnm.Print_Area" localSheetId="0">'Ապառքի կառուցվածքը'!$A$1:$G$26</definedName>
    <definedName name="_xlnm.Print_Area" localSheetId="1">'Ծախսերի համեմատական'!$A$1:$J$38</definedName>
    <definedName name="_xlnm.Print_Area" localSheetId="2">'Պարտքերի մարում'!$A$1:$G$30</definedName>
  </definedNames>
  <calcPr fullCalcOnLoad="1"/>
</workbook>
</file>

<file path=xl/sharedStrings.xml><?xml version="1.0" encoding="utf-8"?>
<sst xmlns="http://schemas.openxmlformats.org/spreadsheetml/2006/main" count="225" uniqueCount="144">
  <si>
    <t>Հ/հ</t>
  </si>
  <si>
    <t>ՄՈՒՏՔԻ  ԱՆՎԱՆՈՒՄԸ</t>
  </si>
  <si>
    <t>Տեսակարար  կշիռն ընդհանուրի մեջ (%)</t>
  </si>
  <si>
    <t>2014թ.</t>
  </si>
  <si>
    <t>2015թ.</t>
  </si>
  <si>
    <t>2016թ.</t>
  </si>
  <si>
    <r>
      <t>1.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</si>
  <si>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</si>
  <si>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Գույքահարկ</t>
  </si>
  <si>
    <t>Տուրքեր</t>
  </si>
  <si>
    <t>Պաշտոնական դրամաշնորհներ</t>
  </si>
  <si>
    <t>Ոչ ֆինանսական ակտիվների իրացումից մուտքեր</t>
  </si>
  <si>
    <t>ԸՆԴԱՄԵՆԸ</t>
  </si>
  <si>
    <t>Հողի  հարկ</t>
  </si>
  <si>
    <t>Նախորդ տարիներին տրամադրված փոխատվությունների վերադարձից մուտքեր</t>
  </si>
  <si>
    <t>ԸՆԴԱՄԵՆԸ ԱՊԱՌՔՆԵՐ</t>
  </si>
  <si>
    <t>ՀԱՄԱՅՆՔԻ ԲՅՈՒՋԵԻ ՄՈՒՏՔԵՐԻ ԳԾՈՎ ԱՊԱՌՔՆԵՐԻ ՀԱՎԱՔԱԳՐՄԱՆ ԺԱՄԱՆԱԿԱՑՈՒՅՑԸ</t>
  </si>
  <si>
    <t>Հ/h</t>
  </si>
  <si>
    <t>2017թ.</t>
  </si>
  <si>
    <t>2018թ.</t>
  </si>
  <si>
    <t>2019թ.</t>
  </si>
  <si>
    <t xml:space="preserve">ա) ըստ գործառական դասակարգման  </t>
  </si>
  <si>
    <t>ԾԱԽՍԻ ԱՆՎԱՆՈՒՄԸ</t>
  </si>
  <si>
    <t>ԸՆԴԱՄԵՆԸ  ԾԱԽՍԵՐ</t>
  </si>
  <si>
    <t>Ընդհանուր բնույթի հանրային ծառայություններ</t>
  </si>
  <si>
    <t>Պաշտպանություն</t>
  </si>
  <si>
    <t>Հասարակական կարգ, անվտանգություն և դատական գործունեություն</t>
  </si>
  <si>
    <t>Տնտեսական հարաբերություններ</t>
  </si>
  <si>
    <t>Շրջակա միջավայրի պաշտպանություն</t>
  </si>
  <si>
    <t>Հանգիստ, մշակույթ և կրոն</t>
  </si>
  <si>
    <t>Կրթություն</t>
  </si>
  <si>
    <t xml:space="preserve">բ) ըստ տնտեսագիտական դասակարգման                                                 </t>
  </si>
  <si>
    <t>ԾԱԽՍԻ  ԱՆՎԱՆՈՒՄԸ</t>
  </si>
  <si>
    <t>ԸՆԴԱՄԵՆԸ ԾԱԽՍԵՐ</t>
  </si>
  <si>
    <t>Ա</t>
  </si>
  <si>
    <t>ԸՆԹԱՑԻԿ ԾԱԽՍԵՐ</t>
  </si>
  <si>
    <t>Աշխատանքի վարձատրություն</t>
  </si>
  <si>
    <t>Ծառայությունների և ապրանքների ձեռք բերում</t>
  </si>
  <si>
    <t>Տոկոսավճարներ</t>
  </si>
  <si>
    <t>Սուբսիդիաներ</t>
  </si>
  <si>
    <t>Դրամաշնորհներ</t>
  </si>
  <si>
    <t>Սոցիալական նպաստներ և կենսաթոշակներ</t>
  </si>
  <si>
    <t>Այլ ծախսեր</t>
  </si>
  <si>
    <t>Բ</t>
  </si>
  <si>
    <t>ՈՉ ՖԻՆԱՆՍԱԿԱՆ ԱԿՏԻՎՆԵՐԻ ԳԾՈՎ ԾԱԽՍԵՐ</t>
  </si>
  <si>
    <t>Հիմնական միջոցներ</t>
  </si>
  <si>
    <t>Պաշարներ</t>
  </si>
  <si>
    <t>Բարձրարժեք ակտիվներ</t>
  </si>
  <si>
    <t>Չարտադրված ակտիվներ</t>
  </si>
  <si>
    <t>Գ</t>
  </si>
  <si>
    <t>ՈՉ ՖԻՆԱՆՍԱԿԱՆ ԱԿՏԻՎՆԵՐԻ ԻՐԱՑՈՒՄԻՑ ՄՈՒՏՔԵՐ</t>
  </si>
  <si>
    <t>Հիմնական միջոցների իրացումից մուտքեր</t>
  </si>
  <si>
    <t>Բարձրարժեք ակտիվների իրացումից մուտքեր</t>
  </si>
  <si>
    <t>Չարտադրված ակտիվների իրացումից մուտքեր</t>
  </si>
  <si>
    <t>Անվանումը</t>
  </si>
  <si>
    <t>Պարտքի անվանումը</t>
  </si>
  <si>
    <t>ԸՆԴԱՄԵՆԸ  ՊԱՐՏՔԵՐ (Ա+Բ)</t>
  </si>
  <si>
    <t>ՓՈԽԱՌՈՒ ՄԻՋՈՑՆԵՐԻ ՄԱՐՄԱՆ ԾԱԽՍԵՐԻ ՀԵՏ ԿԱՊՎԱԾ ՊԱՐՏՔԵՐ</t>
  </si>
  <si>
    <t>ԸՆԴԱՄԵՆԸ ԾԱԽՍԵՐԻ ՀԵՏ ԿԱՊՎԱԾ ՊԱՐՏՔԵՐ (Ա.1+Ա.2)</t>
  </si>
  <si>
    <t>Ա.1</t>
  </si>
  <si>
    <t>Աշխատանքի վարձատրության գծով պարտքեր</t>
  </si>
  <si>
    <t>Ծառայությունների և ապրանքների ձեռք բերման գծով պարտքեր</t>
  </si>
  <si>
    <t>Տոկոսավճարների գծով պարտքեր</t>
  </si>
  <si>
    <t>Սուբսիդիաների գծով պարտքեր</t>
  </si>
  <si>
    <t>Դրամաշնորհների գծով պարտքեր</t>
  </si>
  <si>
    <t>Սոցիալական նպաստների և կենսաթոշակների գծով պարտքեր</t>
  </si>
  <si>
    <t>Այլ ծախսերի գծով պարտքեր</t>
  </si>
  <si>
    <t>Ա.2</t>
  </si>
  <si>
    <t>ՈՉ ՖԻՆԱՆՍԱԿԱՆ ԱԿՏԻՎՆԵՐԻ ԳԾՈՎ ԾԱԽՍԵՐԻ ՀԵՏ ԿԱՊՎԱԾ ՊԱՐՏՔԵՐ</t>
  </si>
  <si>
    <t>Հիմնական միջոցների գծով պարտքեր</t>
  </si>
  <si>
    <t xml:space="preserve">Պաշարների գծով պարտքեր </t>
  </si>
  <si>
    <t>Բարձրարժեք ակտիվների գծով պարտքեր</t>
  </si>
  <si>
    <t xml:space="preserve">Չարտադրված ակտիվների գծով պարտքեր </t>
  </si>
  <si>
    <t>Ընդամենը</t>
  </si>
  <si>
    <t>ՑՈՒՑԱՆԻՇԻ  ԱՆՎԱՆՈՒՄԸ</t>
  </si>
  <si>
    <t>Վարչական բյուջեի պահուստային ֆոնդի տեսակարար կշիռը վարչական բյուջեի եկամուտների կազմում (%)</t>
  </si>
  <si>
    <t>ՊԵՏԱԿԱՆ ԲՅՈՒՋԵԻՑ ՀԱՄԱՅՆՔԻ ԲՅՈՒՋԵԻՆ ՕՐԵՆՔՈՎ ՏՐԱՄԱԴՐՎՈՂ ՏՐԱՆՍՖԵՐՏՆԵՐԸ</t>
  </si>
  <si>
    <t>Տրանսֆերտի անվանումը</t>
  </si>
  <si>
    <t>ԸՆԴԱՄԵՆԸ  ՏՐԱՆՍՖԵՐՏՆԵՐ</t>
  </si>
  <si>
    <t>Պետական բյուջեից ֆինանսական համահարթեցման սկզբունքով տրամադրվող դոտացիաներ</t>
  </si>
  <si>
    <t>ա) Համայնքի բյուջեի եկամուտները նվազեցնող՝ ՀՀ օրենքների կիրարկման արդյունքում համայնքի բյուջեի եկամուտների կորուստների պետության կողմից փոխհատուցվող գումարներ</t>
  </si>
  <si>
    <t xml:space="preserve">բ) Պետական բյուջեից համայնքի վարչական բյուջեին տրամադրվող այլ դոտացիաներ </t>
  </si>
  <si>
    <t>Պետական բյուջեից կապիտալ ծախսերի ֆինանսավորման համար տրամադրվող նպատակային հատկացումներ (կապիտալ սուբվենցիաներ)</t>
  </si>
  <si>
    <t>ԻՐԱՎԱԿԱՆ ՀԻՄՔԸ (ՀԻՄՆԱՎՈՐՈՒՄԸ)</t>
  </si>
  <si>
    <t>ՊԵՏՈՒԹՅԱՆ ԿՈՂՄԻՑ ՏԻՄ-ԵՐԻՆ ՊԱՏՎԻՐԱԿՎԱԾ ԼԻԱԶՈՐՈՒԹՅՈՒՆՆԵՐԻ ԻՐԱԿԱՆԱՑՄԱՆ ԾԱԽՍԵՐԻ ՖԻՆԱՆՍԱՎՈՐՄԱՆ ՀԱՄԱՐ ՊԵՏԱԿԱՆ ԲՅՈՒՋԵԻՑ ՍՏԱՑՎՈՂ ՄԻՋՈՑՆԵՐԸ</t>
  </si>
  <si>
    <t>ԸՆԴԱՄԵՆԸ  ՊԵՏՈՒԹՅԱՆ ԿՈՂՄԻՑ ՏԻՄ-ԵՐԻՆ ՊԱՏՎԻՐԱԿՎԱԾ ԼԻԱԶՈՐՈՒԹՅՈՒՆՆԵՐԻ ԻՐԱԿԱՆԱՑՄԱՆ ԾԱԽՍԵՐԻ ՖԻՆԱՆՍԱՎՈՐՄԱՆ ՀԱՄԱՐ ՊԵՏԱԿԱՆ ԲՅՈՒՋԵԻՑ ՍՏԱՑՎՈՂ ՄԻՋՈՑՆԵՐ</t>
  </si>
  <si>
    <t>այդ թվում՝ ըստ լիազորությունների առանձին տեսակների</t>
  </si>
  <si>
    <t>Հաստիքների միջին տարեկան ցուցակային ընդհանուր թվաքանակը</t>
  </si>
  <si>
    <t>Փաստացի աշխատողների (զբաղեցրած հաստիքների) միջին տարեկան ցուցակային թվաքանակը</t>
  </si>
  <si>
    <t>Պետական բյուջեից ընթացիկ ծախսերի ֆինանսավորման համար տրամադրվող նպատակային հատկացումներ (ընթացիկ սուբվենցիաներ)</t>
  </si>
  <si>
    <t>2020թ.</t>
  </si>
  <si>
    <r>
      <t xml:space="preserve">  </t>
    </r>
    <r>
      <rPr>
        <b/>
        <sz val="10"/>
        <color indexed="8"/>
        <rFont val="Sylfaen"/>
        <family val="1"/>
      </rPr>
      <t xml:space="preserve">(մլն.  դրամ)    </t>
    </r>
  </si>
  <si>
    <r>
      <t xml:space="preserve">  </t>
    </r>
    <r>
      <rPr>
        <b/>
        <sz val="10"/>
        <color indexed="8"/>
        <rFont val="Sylfaen"/>
        <family val="1"/>
      </rPr>
      <t xml:space="preserve">(մլն.   դրամ)    </t>
    </r>
  </si>
  <si>
    <r>
      <t xml:space="preserve">  /մլն. </t>
    </r>
    <r>
      <rPr>
        <b/>
        <sz val="10"/>
        <color indexed="8"/>
        <rFont val="Sylfaen"/>
        <family val="1"/>
      </rPr>
      <t xml:space="preserve">  դրամ)   </t>
    </r>
  </si>
  <si>
    <t>Վարչական բյուջեի պահուստային ֆոնդը (մլն.  դրամ)</t>
  </si>
  <si>
    <t>դրամ/</t>
  </si>
  <si>
    <t>/մլն.</t>
  </si>
  <si>
    <r>
      <t xml:space="preserve">  </t>
    </r>
    <r>
      <rPr>
        <b/>
        <sz val="10"/>
        <color indexed="8"/>
        <rFont val="Sylfaen"/>
        <family val="1"/>
      </rPr>
      <t xml:space="preserve">(մլն.  դրամ)   </t>
    </r>
  </si>
  <si>
    <t>ՔԱՂԱՔԱՑԻՈՒԹՅԱՆ ԿԱՑՈՒԹՅԱՆ ԱԿՏԵՐԻ ԳՐԱՆՑՄԱՆ ԲԱԺՆԻ ՊԱՀՊԱՆՄԱՆ ԾԱԽՍԵՐ</t>
  </si>
  <si>
    <t>Տարեկան աշխատավարձի ֆոնդը (մլն. դրամ)</t>
  </si>
  <si>
    <t>Տարեկան աշխատավարձի ֆոնդը (մլն.դրամ)</t>
  </si>
  <si>
    <t>"Հեքիաթ" մանկապարտեզ</t>
  </si>
  <si>
    <t>"Գալիք" մանկապարտեզ</t>
  </si>
  <si>
    <t>Տարեկան աշխատավարձի ֆոնդը (մլն.  դրամ)</t>
  </si>
  <si>
    <t>"Գագարինի" մանկապարտեզ</t>
  </si>
  <si>
    <t>Մարզադպրոց</t>
  </si>
  <si>
    <t>Սեվանի քաղաքային մշակույթի կենտրոն</t>
  </si>
  <si>
    <t xml:space="preserve">"Երաժշտական դպրոց" </t>
  </si>
  <si>
    <t>Արվեստի  դպրոց</t>
  </si>
  <si>
    <t>Գրադարանների կենտրոնացված համակարգ</t>
  </si>
  <si>
    <t>"Կոմունալ Սպասարկում և Բարեկարգում" ՀՈԱԿ</t>
  </si>
  <si>
    <t>ՀՀ  Պետական բյուջեի մասին օրենք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</si>
  <si>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ՀԱՄԱՅՆՔԻ ԲՅՈՒՋԵԻ ՎԱՐՉԱԿԱՆ ԵՎ ՖՈՆԴԱՅԻՆ ՄԱՍԵՐԻ ՊԱՀՈՒՍՏԱՅԻՆ ՖՈՆԴԵՐԻ ՁԵՎԱՎՈՐՄԱՆ ՀԱՄԱՐ ԱՌԱՋԱՐԿՎՈՂ ՀԱՏԿԱՑՈՒՄՆԵՐԻ ՀԻՄՆԱՎՈՐՈՒՄԸ</t>
    </r>
  </si>
  <si>
    <t>8.ՀԱՄԱՅՆՔԻ ԲՅՈՒՋԵԻ ՄՈՒՏՔԵՐԻ ԳԾՈՎ ԱՊԱՌՔՆԵՐԻ ԿԱՌՈՒՑՎԱԾՔԸ</t>
  </si>
  <si>
    <t>"Բողբոջ" մանկապարտեզ</t>
  </si>
  <si>
    <t>2018թ 2017թ նկատ.%</t>
  </si>
  <si>
    <t>2021թ.</t>
  </si>
  <si>
    <t>2018թ.   2017թ. նկատ.  %</t>
  </si>
  <si>
    <t>(Համայնքի  բոլոր  ՀՈԱԿ-ների համար առանձին-առանձին)</t>
  </si>
  <si>
    <t>(առ 01.10.2018թ. դրությամբ)</t>
  </si>
  <si>
    <t>Հողի  և տարածքի վարձավճարներ</t>
  </si>
  <si>
    <t>Հողի տարածքների վարձավճարներ</t>
  </si>
  <si>
    <t>2022թ.</t>
  </si>
  <si>
    <t>2017թ. փաստ.</t>
  </si>
  <si>
    <t>2018թ. հաստ.</t>
  </si>
  <si>
    <t>2019թ. կանխ.</t>
  </si>
  <si>
    <t>2019թ 2018թ նկատ.%</t>
  </si>
  <si>
    <t>Բնակար. տնտեսաություն</t>
  </si>
  <si>
    <t>Սոց. պաշտպանություն</t>
  </si>
  <si>
    <t>Հիմնական բաժիններին չդասվող պահուս. ֆոնդեր</t>
  </si>
  <si>
    <t>Հողի իրացումից մուտքեր</t>
  </si>
  <si>
    <t xml:space="preserve"> ՊԵՏԱԿԱՆ  ԲՅՈՒՋԵԻՑ  ՀԱՄԱՅՆՔԻ  ԲՅՈՒՋԵԻՆ  ՕՐԵՆՔՈՎ ՏՐԱՄԱԴՐՎՈՂ ՀԱՏԿԱՑՈՒՄՆԵՐԻ ՀԻՄՆԱՎՈՐՈՒՄԸ</t>
  </si>
  <si>
    <t>2017թ.  փաստ.</t>
  </si>
  <si>
    <t>2019թ.  կանխ.</t>
  </si>
  <si>
    <t>2019թ.   2018թ. նկատ.  %</t>
  </si>
  <si>
    <t>Պետական բյուջեից համայնքի վարչական բյուջեին տրամադրվող այլ դոտացիաներ</t>
  </si>
  <si>
    <t>2018թ.   2075թ. նկատ.  %</t>
  </si>
  <si>
    <t xml:space="preserve">  ՏԵՂԵԿՈՒԹՅՈՒՆՆԵՐ՝ ԲՅՈՒՋԵԻ ՄԻՋՈՑՆԵՐԻ ՀԱՇՎԻՆ ՊԱՀՊԱՆՎՈՂ ՀԱՄԱՅՆՔԻ ԱՇԽԱՏԱԿԱԶՄԻ,  ՀԱՄԱՅՆՔԱՅԻՆ ՈՉ ԱՌԵՎՏՐԱՅԻՆ ԿԱԶՄԱԿԵՐՊՈՒԹՅՈՒՆՆԵՐԻ ԱՌԱՆՁԻՆ ՑՈՒՑԱՆԻՇՆԵՐԻ ՄԱՍԻՆ ԵՎ ԴՐԱՆՑ ՀԱՄԵՄԱՏԱԿԱՆ ՎԵՐԼՈՒԾՈՒԹՅՈՒՆԸ</t>
  </si>
  <si>
    <t>Համայնքի ղեկավարի  աշխատակազմ</t>
  </si>
  <si>
    <t xml:space="preserve">                                  </t>
  </si>
  <si>
    <t>Ծան.՝  Զարթոնք  ՄՄ ՀՈԱԿ ցուցանիշները  չեն բերված 2018թ-ին չգործելու  պատճառով</t>
  </si>
  <si>
    <t xml:space="preserve">  ՊԱՐՏՔԵՐԻ ՄԱՐՄԱՆ ԱՄՓՈՓ ԺԱՄԱՆԱԿԱՑՈՒՅՑԸ</t>
  </si>
  <si>
    <t>ԸՆԹԱՑԻԿ  ԾԱԽՍԵՐԻ ԳԾՈՎ ՊԱՐՏՔԵՐ</t>
  </si>
  <si>
    <r>
      <t xml:space="preserve">  ՀԱՄԱՅՆՔԻ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ԲՅՈՒՋԵԻ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ԾԱԽՍԵՐԻ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ՀԱՄԵՄԱՏԱԿԱՆ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ՎԵՐԼՈՒԾՈՒԹՅՈՒՆԸ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</si>
</sst>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37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Times New Roman"/>
      <family val="1"/>
    </font>
    <font>
      <b/>
      <sz val="14"/>
      <color indexed="8"/>
      <name val="Sylfae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Sylfaen"/>
      <family val="1"/>
    </font>
    <font>
      <b/>
      <i/>
      <sz val="9"/>
      <color indexed="8"/>
      <name val="Sylfaen"/>
      <family val="1"/>
    </font>
    <font>
      <i/>
      <sz val="9"/>
      <color indexed="8"/>
      <name val="Sylfaen"/>
      <family val="1"/>
    </font>
    <font>
      <b/>
      <sz val="13"/>
      <color indexed="8"/>
      <name val="Sylfaen"/>
      <family val="1"/>
    </font>
    <font>
      <b/>
      <sz val="11"/>
      <color indexed="8"/>
      <name val="Calibri"/>
      <family val="2"/>
    </font>
    <font>
      <b/>
      <sz val="9"/>
      <color indexed="10"/>
      <name val="Sylfaen"/>
      <family val="1"/>
    </font>
    <font>
      <b/>
      <sz val="9"/>
      <name val="Sylfaen"/>
      <family val="1"/>
    </font>
    <font>
      <b/>
      <sz val="14"/>
      <name val="Sylfaen"/>
      <family val="1"/>
    </font>
    <font>
      <sz val="9"/>
      <name val="Sylfaen"/>
      <family val="1"/>
    </font>
    <font>
      <b/>
      <i/>
      <sz val="9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indexed="8"/>
      <name val="Sylfae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2" borderId="1" applyNumberFormat="0" applyAlignment="0" applyProtection="0"/>
    <xf numFmtId="0" fontId="33" fillId="16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3" borderId="1" applyNumberFormat="0" applyAlignment="0" applyProtection="0"/>
    <xf numFmtId="0" fontId="32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0" xfId="0" applyFont="1" applyBorder="1" applyAlignment="1">
      <alignment horizontal="left" wrapText="1" indent="10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5" fontId="4" fillId="5" borderId="13" xfId="0" applyNumberFormat="1" applyFont="1" applyFill="1" applyBorder="1" applyAlignment="1">
      <alignment horizontal="center" vertical="center" wrapText="1"/>
    </xf>
    <xf numFmtId="165" fontId="4" fillId="5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15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165" fontId="15" fillId="5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165" fontId="15" fillId="5" borderId="11" xfId="0" applyNumberFormat="1" applyFont="1" applyFill="1" applyBorder="1" applyAlignment="1">
      <alignment horizontal="center" wrapText="1"/>
    </xf>
    <xf numFmtId="0" fontId="15" fillId="0" borderId="17" xfId="0" applyFont="1" applyBorder="1" applyAlignment="1">
      <alignment wrapText="1"/>
    </xf>
    <xf numFmtId="0" fontId="5" fillId="18" borderId="13" xfId="0" applyFont="1" applyFill="1" applyBorder="1" applyAlignment="1">
      <alignment horizontal="center" wrapText="1"/>
    </xf>
    <xf numFmtId="0" fontId="14" fillId="18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wrapText="1"/>
    </xf>
    <xf numFmtId="0" fontId="5" fillId="18" borderId="13" xfId="0" applyFont="1" applyFill="1" applyBorder="1" applyAlignment="1">
      <alignment vertical="center" wrapText="1"/>
    </xf>
    <xf numFmtId="0" fontId="5" fillId="18" borderId="13" xfId="0" applyFont="1" applyFill="1" applyBorder="1" applyAlignment="1">
      <alignment/>
    </xf>
    <xf numFmtId="165" fontId="5" fillId="18" borderId="13" xfId="0" applyNumberFormat="1" applyFont="1" applyFill="1" applyBorder="1" applyAlignment="1">
      <alignment horizontal="center" wrapText="1"/>
    </xf>
    <xf numFmtId="165" fontId="5" fillId="18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4" fillId="18" borderId="13" xfId="0" applyNumberFormat="1" applyFont="1" applyFill="1" applyBorder="1" applyAlignment="1">
      <alignment horizontal="center" wrapText="1"/>
    </xf>
    <xf numFmtId="165" fontId="4" fillId="18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4" fillId="5" borderId="13" xfId="0" applyNumberFormat="1" applyFont="1" applyFill="1" applyBorder="1" applyAlignment="1">
      <alignment vertical="center" wrapText="1"/>
    </xf>
    <xf numFmtId="165" fontId="5" fillId="0" borderId="13" xfId="0" applyNumberFormat="1" applyFont="1" applyBorder="1" applyAlignment="1">
      <alignment/>
    </xf>
    <xf numFmtId="165" fontId="15" fillId="5" borderId="16" xfId="0" applyNumberFormat="1" applyFont="1" applyFill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wrapText="1"/>
    </xf>
    <xf numFmtId="165" fontId="14" fillId="18" borderId="13" xfId="0" applyNumberFormat="1" applyFont="1" applyFill="1" applyBorder="1" applyAlignment="1">
      <alignment horizontal="center" vertical="center" wrapText="1"/>
    </xf>
    <xf numFmtId="165" fontId="19" fillId="5" borderId="1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65" fontId="19" fillId="5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9" fillId="5" borderId="11" xfId="0" applyFont="1" applyFill="1" applyBorder="1" applyAlignment="1">
      <alignment horizontal="center" wrapText="1"/>
    </xf>
    <xf numFmtId="165" fontId="19" fillId="5" borderId="11" xfId="0" applyNumberFormat="1" applyFont="1" applyFill="1" applyBorder="1" applyAlignment="1">
      <alignment horizontal="center" wrapText="1"/>
    </xf>
    <xf numFmtId="165" fontId="21" fillId="18" borderId="11" xfId="0" applyNumberFormat="1" applyFont="1" applyFill="1" applyBorder="1" applyAlignment="1">
      <alignment horizontal="center" wrapText="1"/>
    </xf>
    <xf numFmtId="0" fontId="0" fillId="18" borderId="0" xfId="0" applyFont="1" applyFill="1" applyAlignment="1">
      <alignment/>
    </xf>
    <xf numFmtId="0" fontId="0" fillId="0" borderId="0" xfId="0" applyFont="1" applyAlignment="1">
      <alignment/>
    </xf>
    <xf numFmtId="0" fontId="21" fillId="18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165" fontId="19" fillId="5" borderId="14" xfId="0" applyNumberFormat="1" applyFont="1" applyFill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wrapText="1"/>
    </xf>
    <xf numFmtId="165" fontId="21" fillId="18" borderId="14" xfId="0" applyNumberFormat="1" applyFont="1" applyFill="1" applyBorder="1" applyAlignment="1">
      <alignment horizontal="center" wrapText="1"/>
    </xf>
    <xf numFmtId="166" fontId="5" fillId="18" borderId="13" xfId="42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18" borderId="13" xfId="0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165" fontId="19" fillId="5" borderId="19" xfId="0" applyNumberFormat="1" applyFont="1" applyFill="1" applyBorder="1" applyAlignment="1">
      <alignment horizontal="center" vertical="center" wrapText="1"/>
    </xf>
    <xf numFmtId="165" fontId="19" fillId="5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20" zoomScaleNormal="120" zoomScalePageLayoutView="0" workbookViewId="0" topLeftCell="A1">
      <selection activeCell="A1" sqref="A1:G26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13.140625" style="0" customWidth="1"/>
    <col min="4" max="4" width="10.140625" style="0" customWidth="1"/>
    <col min="5" max="5" width="9.57421875" style="0" customWidth="1"/>
    <col min="6" max="6" width="8.28125" style="0" customWidth="1"/>
    <col min="7" max="7" width="17.421875" style="0" customWidth="1"/>
  </cols>
  <sheetData>
    <row r="1" spans="1:7" ht="18">
      <c r="A1" s="97" t="s">
        <v>113</v>
      </c>
      <c r="B1" s="97"/>
      <c r="C1" s="97"/>
      <c r="D1" s="97"/>
      <c r="E1" s="97"/>
      <c r="F1" s="97"/>
      <c r="G1" s="97"/>
    </row>
    <row r="2" ht="19.5">
      <c r="G2" s="4" t="s">
        <v>91</v>
      </c>
    </row>
    <row r="3" spans="1:7" ht="14.25">
      <c r="A3" s="98" t="s">
        <v>0</v>
      </c>
      <c r="B3" s="98" t="s">
        <v>1</v>
      </c>
      <c r="C3" s="99" t="s">
        <v>3</v>
      </c>
      <c r="D3" s="99" t="s">
        <v>4</v>
      </c>
      <c r="E3" s="99" t="s">
        <v>5</v>
      </c>
      <c r="F3" s="99" t="s">
        <v>18</v>
      </c>
      <c r="G3" s="14" t="s">
        <v>12</v>
      </c>
    </row>
    <row r="4" spans="1:7" ht="29.25" customHeight="1">
      <c r="A4" s="98"/>
      <c r="B4" s="98"/>
      <c r="C4" s="99"/>
      <c r="D4" s="99"/>
      <c r="E4" s="99"/>
      <c r="F4" s="99"/>
      <c r="G4" s="14" t="s">
        <v>119</v>
      </c>
    </row>
    <row r="5" spans="1:7" ht="19.5" customHeight="1">
      <c r="A5" s="11">
        <v>1</v>
      </c>
      <c r="B5" s="12" t="s">
        <v>13</v>
      </c>
      <c r="C5" s="47">
        <v>24.3</v>
      </c>
      <c r="D5" s="47">
        <v>29.1</v>
      </c>
      <c r="E5" s="47">
        <v>28.1</v>
      </c>
      <c r="F5" s="47">
        <v>30.3</v>
      </c>
      <c r="G5" s="16">
        <v>38.9</v>
      </c>
    </row>
    <row r="6" spans="1:7" ht="16.5" customHeight="1">
      <c r="A6" s="11">
        <v>2</v>
      </c>
      <c r="B6" s="12" t="s">
        <v>8</v>
      </c>
      <c r="C6" s="47">
        <v>91.6</v>
      </c>
      <c r="D6" s="47">
        <v>107.8</v>
      </c>
      <c r="E6" s="47">
        <v>104.1</v>
      </c>
      <c r="F6" s="47">
        <v>109.3</v>
      </c>
      <c r="G6" s="16">
        <v>183.1</v>
      </c>
    </row>
    <row r="7" spans="1:7" ht="17.25" customHeight="1">
      <c r="A7" s="11">
        <v>3</v>
      </c>
      <c r="B7" s="12" t="s">
        <v>9</v>
      </c>
      <c r="C7" s="89">
        <v>1.5</v>
      </c>
      <c r="D7" s="54">
        <v>2</v>
      </c>
      <c r="E7" s="54">
        <v>1.8</v>
      </c>
      <c r="F7" s="47">
        <v>1.8</v>
      </c>
      <c r="G7" s="16">
        <v>1.2</v>
      </c>
    </row>
    <row r="8" spans="1:7" ht="21" customHeight="1">
      <c r="A8" s="11">
        <v>4</v>
      </c>
      <c r="B8" s="12" t="s">
        <v>10</v>
      </c>
      <c r="C8" s="47"/>
      <c r="D8" s="47"/>
      <c r="E8" s="47"/>
      <c r="F8" s="47"/>
      <c r="G8" s="16"/>
    </row>
    <row r="9" spans="1:7" ht="20.25" customHeight="1">
      <c r="A9" s="11">
        <v>5</v>
      </c>
      <c r="B9" s="12" t="s">
        <v>120</v>
      </c>
      <c r="C9" s="54">
        <v>32</v>
      </c>
      <c r="D9" s="54">
        <v>34.1</v>
      </c>
      <c r="E9" s="47">
        <v>32.9</v>
      </c>
      <c r="F9" s="47">
        <v>32.9</v>
      </c>
      <c r="G9" s="16">
        <v>39.4</v>
      </c>
    </row>
    <row r="10" spans="1:7" ht="26.25" customHeight="1">
      <c r="A10" s="11">
        <v>6</v>
      </c>
      <c r="B10" s="12" t="s">
        <v>11</v>
      </c>
      <c r="C10" s="47"/>
      <c r="D10" s="47"/>
      <c r="E10" s="47"/>
      <c r="F10" s="47"/>
      <c r="G10" s="16"/>
    </row>
    <row r="11" spans="1:7" ht="52.5" customHeight="1">
      <c r="A11" s="11">
        <v>7</v>
      </c>
      <c r="B11" s="12" t="s">
        <v>14</v>
      </c>
      <c r="C11" s="47"/>
      <c r="D11" s="47"/>
      <c r="E11" s="47"/>
      <c r="F11" s="47"/>
      <c r="G11" s="16"/>
    </row>
    <row r="12" spans="1:7" ht="22.5" customHeight="1">
      <c r="A12" s="17"/>
      <c r="B12" s="10" t="s">
        <v>15</v>
      </c>
      <c r="C12" s="48">
        <f>SUM(C5:C11)</f>
        <v>149.39999999999998</v>
      </c>
      <c r="D12" s="67">
        <f>SUM(D5:D11)</f>
        <v>173</v>
      </c>
      <c r="E12" s="48">
        <f>SUM(E5:E11)</f>
        <v>166.9</v>
      </c>
      <c r="F12" s="48">
        <f>SUM(F5:F11)</f>
        <v>174.3</v>
      </c>
      <c r="G12" s="30">
        <f>SUM(G5:G11)</f>
        <v>262.59999999999997</v>
      </c>
    </row>
    <row r="15" spans="1:7" ht="36.75" customHeight="1">
      <c r="A15" s="96" t="s">
        <v>16</v>
      </c>
      <c r="B15" s="96"/>
      <c r="C15" s="96"/>
      <c r="D15" s="96"/>
      <c r="E15" s="96"/>
      <c r="F15" s="96"/>
      <c r="G15" s="96"/>
    </row>
    <row r="16" ht="19.5">
      <c r="G16" s="4" t="s">
        <v>91</v>
      </c>
    </row>
    <row r="18" spans="1:7" ht="14.25">
      <c r="A18" s="14" t="s">
        <v>17</v>
      </c>
      <c r="B18" s="14" t="s">
        <v>1</v>
      </c>
      <c r="C18" s="49" t="s">
        <v>20</v>
      </c>
      <c r="D18" s="49" t="s">
        <v>90</v>
      </c>
      <c r="E18" s="49" t="s">
        <v>116</v>
      </c>
      <c r="F18" s="49" t="s">
        <v>122</v>
      </c>
      <c r="G18" s="49" t="s">
        <v>12</v>
      </c>
    </row>
    <row r="19" spans="1:7" ht="14.25">
      <c r="A19" s="11">
        <v>1</v>
      </c>
      <c r="B19" s="12" t="s">
        <v>13</v>
      </c>
      <c r="C19" s="55">
        <v>8</v>
      </c>
      <c r="D19" s="55">
        <v>8</v>
      </c>
      <c r="E19" s="55">
        <v>8</v>
      </c>
      <c r="F19" s="50">
        <v>14.9</v>
      </c>
      <c r="G19" s="58">
        <f>SUM(C19:F19)</f>
        <v>38.9</v>
      </c>
    </row>
    <row r="20" spans="1:7" ht="14.25">
      <c r="A20" s="11">
        <v>2</v>
      </c>
      <c r="B20" s="12" t="s">
        <v>8</v>
      </c>
      <c r="C20" s="55">
        <v>43</v>
      </c>
      <c r="D20" s="55">
        <v>43</v>
      </c>
      <c r="E20" s="55">
        <v>43</v>
      </c>
      <c r="F20" s="50">
        <v>54.1</v>
      </c>
      <c r="G20" s="49">
        <f aca="true" t="shared" si="0" ref="G20:G25">SUM(C20:F20)</f>
        <v>183.1</v>
      </c>
    </row>
    <row r="21" spans="1:7" ht="14.25">
      <c r="A21" s="11">
        <v>3</v>
      </c>
      <c r="B21" s="12" t="s">
        <v>9</v>
      </c>
      <c r="C21" s="55">
        <v>0.3</v>
      </c>
      <c r="D21" s="55">
        <v>0.4</v>
      </c>
      <c r="E21" s="55">
        <v>0.3</v>
      </c>
      <c r="F21" s="50">
        <v>0.2</v>
      </c>
      <c r="G21" s="49">
        <f t="shared" si="0"/>
        <v>1.2</v>
      </c>
    </row>
    <row r="22" spans="1:7" ht="14.25">
      <c r="A22" s="11">
        <v>4</v>
      </c>
      <c r="B22" s="12" t="s">
        <v>10</v>
      </c>
      <c r="C22" s="55"/>
      <c r="D22" s="55"/>
      <c r="E22" s="55"/>
      <c r="F22" s="50"/>
      <c r="G22" s="49"/>
    </row>
    <row r="23" spans="1:7" ht="14.25">
      <c r="A23" s="11">
        <v>5</v>
      </c>
      <c r="B23" s="12" t="s">
        <v>121</v>
      </c>
      <c r="C23" s="55">
        <v>5</v>
      </c>
      <c r="D23" s="55">
        <v>6</v>
      </c>
      <c r="E23" s="55">
        <v>9</v>
      </c>
      <c r="F23" s="50">
        <v>19.4</v>
      </c>
      <c r="G23" s="49">
        <f t="shared" si="0"/>
        <v>39.4</v>
      </c>
    </row>
    <row r="24" spans="1:7" ht="25.5">
      <c r="A24" s="11">
        <v>6</v>
      </c>
      <c r="B24" s="12" t="s">
        <v>11</v>
      </c>
      <c r="C24" s="50"/>
      <c r="D24" s="50"/>
      <c r="E24" s="50"/>
      <c r="F24" s="50"/>
      <c r="G24" s="49">
        <f t="shared" si="0"/>
        <v>0</v>
      </c>
    </row>
    <row r="25" spans="1:7" ht="38.25">
      <c r="A25" s="11">
        <v>7</v>
      </c>
      <c r="B25" s="12" t="s">
        <v>14</v>
      </c>
      <c r="C25" s="50"/>
      <c r="D25" s="50"/>
      <c r="E25" s="50"/>
      <c r="F25" s="50"/>
      <c r="G25" s="49">
        <f t="shared" si="0"/>
        <v>0</v>
      </c>
    </row>
    <row r="26" spans="1:7" ht="15">
      <c r="A26" s="17"/>
      <c r="B26" s="22" t="s">
        <v>15</v>
      </c>
      <c r="C26" s="51">
        <f>SUM(C19:C25)</f>
        <v>56.3</v>
      </c>
      <c r="D26" s="51">
        <f>SUM(D19:D25)</f>
        <v>57.4</v>
      </c>
      <c r="E26" s="51">
        <f>SUM(E19:E25)</f>
        <v>60.3</v>
      </c>
      <c r="F26" s="51">
        <f>SUM(F19:F25)</f>
        <v>88.6</v>
      </c>
      <c r="G26" s="51">
        <f>SUM(G19:G25)</f>
        <v>262.59999999999997</v>
      </c>
    </row>
  </sheetData>
  <sheetProtection/>
  <mergeCells count="8">
    <mergeCell ref="A15:G15"/>
    <mergeCell ref="A1:G1"/>
    <mergeCell ref="A3:A4"/>
    <mergeCell ref="B3:B4"/>
    <mergeCell ref="C3:C4"/>
    <mergeCell ref="D3:D4"/>
    <mergeCell ref="E3:E4"/>
    <mergeCell ref="F3:F4"/>
  </mergeCells>
  <printOptions/>
  <pageMargins left="0.45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40" zoomScaleNormal="140" zoomScalePageLayoutView="0" workbookViewId="0" topLeftCell="A1">
      <selection activeCell="A1" sqref="A1:J38"/>
    </sheetView>
  </sheetViews>
  <sheetFormatPr defaultColWidth="9.140625" defaultRowHeight="15"/>
  <cols>
    <col min="1" max="1" width="4.28125" style="8" customWidth="1"/>
    <col min="2" max="2" width="22.421875" style="0" customWidth="1"/>
    <col min="3" max="3" width="11.140625" style="0" customWidth="1"/>
    <col min="4" max="9" width="7.7109375" style="0" customWidth="1"/>
    <col min="10" max="10" width="8.57421875" style="0" customWidth="1"/>
  </cols>
  <sheetData>
    <row r="1" spans="1:10" ht="18">
      <c r="A1" s="97" t="s">
        <v>143</v>
      </c>
      <c r="B1" s="97"/>
      <c r="C1" s="97"/>
      <c r="D1" s="97"/>
      <c r="E1" s="97"/>
      <c r="F1" s="97"/>
      <c r="G1" s="97"/>
      <c r="H1" s="97"/>
      <c r="I1" s="97"/>
      <c r="J1" s="97"/>
    </row>
    <row r="2" ht="15">
      <c r="A2" s="24" t="s">
        <v>21</v>
      </c>
    </row>
    <row r="3" ht="19.5">
      <c r="J3" s="4" t="s">
        <v>92</v>
      </c>
    </row>
    <row r="4" spans="1:10" ht="25.5" customHeight="1">
      <c r="A4" s="98" t="s">
        <v>0</v>
      </c>
      <c r="B4" s="98" t="s">
        <v>22</v>
      </c>
      <c r="C4" s="99" t="s">
        <v>123</v>
      </c>
      <c r="D4" s="99" t="s">
        <v>124</v>
      </c>
      <c r="E4" s="98" t="s">
        <v>125</v>
      </c>
      <c r="F4" s="98" t="s">
        <v>115</v>
      </c>
      <c r="G4" s="98" t="s">
        <v>126</v>
      </c>
      <c r="H4" s="98" t="s">
        <v>2</v>
      </c>
      <c r="I4" s="98"/>
      <c r="J4" s="98"/>
    </row>
    <row r="5" spans="1:10" ht="24.75" customHeight="1">
      <c r="A5" s="98"/>
      <c r="B5" s="98"/>
      <c r="C5" s="99"/>
      <c r="D5" s="99"/>
      <c r="E5" s="98"/>
      <c r="F5" s="98"/>
      <c r="G5" s="98"/>
      <c r="H5" s="14" t="s">
        <v>18</v>
      </c>
      <c r="I5" s="14" t="s">
        <v>19</v>
      </c>
      <c r="J5" s="14" t="s">
        <v>20</v>
      </c>
    </row>
    <row r="6" spans="1:10" ht="15">
      <c r="A6" s="11"/>
      <c r="B6" s="17" t="s">
        <v>23</v>
      </c>
      <c r="C6" s="51">
        <v>448.1</v>
      </c>
      <c r="D6" s="57">
        <v>560.4</v>
      </c>
      <c r="E6" s="33">
        <v>555.6</v>
      </c>
      <c r="F6" s="32">
        <f>D6*100/C6</f>
        <v>125.0613702298594</v>
      </c>
      <c r="G6" s="32">
        <f>E6*100/D6</f>
        <v>99.14346895074947</v>
      </c>
      <c r="H6" s="33">
        <v>88.7</v>
      </c>
      <c r="I6" s="33">
        <v>73.5</v>
      </c>
      <c r="J6" s="33">
        <v>77.8</v>
      </c>
    </row>
    <row r="7" spans="1:10" ht="39" customHeight="1">
      <c r="A7" s="11">
        <v>1</v>
      </c>
      <c r="B7" s="12" t="s">
        <v>24</v>
      </c>
      <c r="C7" s="50">
        <v>100.8</v>
      </c>
      <c r="D7" s="50">
        <v>125.9</v>
      </c>
      <c r="E7" s="56">
        <v>139.1</v>
      </c>
      <c r="F7" s="32">
        <f aca="true" t="shared" si="0" ref="F7:F16">D7*100/C7</f>
        <v>124.90079365079366</v>
      </c>
      <c r="G7" s="32">
        <f aca="true" t="shared" si="1" ref="G7:G16">E7*100/D7</f>
        <v>110.48451151707704</v>
      </c>
      <c r="H7" s="32">
        <f>C7*100/C6</f>
        <v>22.49497879937514</v>
      </c>
      <c r="I7" s="32">
        <f>D7*100/D6</f>
        <v>22.46609564596717</v>
      </c>
      <c r="J7" s="32">
        <f>E7*100/E6</f>
        <v>25.03599712023038</v>
      </c>
    </row>
    <row r="8" spans="1:10" ht="0.75" customHeight="1">
      <c r="A8" s="11">
        <v>2</v>
      </c>
      <c r="B8" s="12" t="s">
        <v>25</v>
      </c>
      <c r="C8" s="50">
        <v>23.7</v>
      </c>
      <c r="D8" s="50">
        <v>57</v>
      </c>
      <c r="E8" s="11">
        <v>0</v>
      </c>
      <c r="F8" s="32"/>
      <c r="G8" s="32"/>
      <c r="H8" s="32">
        <f>C8*100/C6</f>
        <v>5.28899799151975</v>
      </c>
      <c r="I8" s="32">
        <f>D8*100/D6</f>
        <v>10.171306209850108</v>
      </c>
      <c r="J8" s="32">
        <f>E8*100/E6</f>
        <v>0</v>
      </c>
    </row>
    <row r="9" spans="1:10" ht="62.25" customHeight="1" hidden="1">
      <c r="A9" s="11">
        <v>3</v>
      </c>
      <c r="B9" s="12" t="s">
        <v>26</v>
      </c>
      <c r="C9" s="50">
        <v>0</v>
      </c>
      <c r="D9" s="50">
        <v>0</v>
      </c>
      <c r="E9" s="11">
        <v>0</v>
      </c>
      <c r="F9" s="32"/>
      <c r="G9" s="32"/>
      <c r="H9" s="32">
        <f>C9*100/C6</f>
        <v>0</v>
      </c>
      <c r="I9" s="32">
        <f>D9*100/D6</f>
        <v>0</v>
      </c>
      <c r="J9" s="32">
        <f>E9*100/E6</f>
        <v>0</v>
      </c>
    </row>
    <row r="10" spans="1:10" ht="26.25" customHeight="1">
      <c r="A10" s="11">
        <v>4</v>
      </c>
      <c r="B10" s="12" t="s">
        <v>27</v>
      </c>
      <c r="C10" s="55">
        <v>23.7</v>
      </c>
      <c r="D10" s="55">
        <v>57</v>
      </c>
      <c r="E10" s="56">
        <v>17.2</v>
      </c>
      <c r="F10" s="32">
        <f t="shared" si="0"/>
        <v>240.50632911392407</v>
      </c>
      <c r="G10" s="32">
        <f t="shared" si="1"/>
        <v>30.17543859649123</v>
      </c>
      <c r="H10" s="32">
        <f>C10*100/C6</f>
        <v>5.28899799151975</v>
      </c>
      <c r="I10" s="32">
        <f>D10*100/D6</f>
        <v>10.171306209850108</v>
      </c>
      <c r="J10" s="32">
        <f>E10*100/E6</f>
        <v>3.095752339812815</v>
      </c>
    </row>
    <row r="11" spans="1:10" ht="27.75" customHeight="1">
      <c r="A11" s="11">
        <v>5</v>
      </c>
      <c r="B11" s="12" t="s">
        <v>28</v>
      </c>
      <c r="C11" s="55">
        <v>77.3</v>
      </c>
      <c r="D11" s="55">
        <v>100.8</v>
      </c>
      <c r="E11" s="11">
        <v>95.8</v>
      </c>
      <c r="F11" s="32">
        <f t="shared" si="0"/>
        <v>130.40103492884865</v>
      </c>
      <c r="G11" s="32">
        <f t="shared" si="1"/>
        <v>95.03968253968254</v>
      </c>
      <c r="H11" s="32">
        <f>C11*100/C6</f>
        <v>17.250613702298594</v>
      </c>
      <c r="I11" s="32">
        <f>D11*100/D6</f>
        <v>17.987152034261243</v>
      </c>
      <c r="J11" s="32">
        <f>E11*100/E6</f>
        <v>17.24262059035277</v>
      </c>
    </row>
    <row r="12" spans="1:10" ht="16.5" customHeight="1">
      <c r="A12" s="11">
        <v>6</v>
      </c>
      <c r="B12" s="12" t="s">
        <v>127</v>
      </c>
      <c r="C12" s="50">
        <v>6.2</v>
      </c>
      <c r="D12" s="55">
        <v>26.9</v>
      </c>
      <c r="E12" s="56">
        <v>24.5</v>
      </c>
      <c r="F12" s="32">
        <f t="shared" si="0"/>
        <v>433.8709677419355</v>
      </c>
      <c r="G12" s="32">
        <f t="shared" si="1"/>
        <v>91.07806691449815</v>
      </c>
      <c r="H12" s="32">
        <f>C12*100/C6</f>
        <v>1.3836197277393438</v>
      </c>
      <c r="I12" s="32">
        <f>D12*100/D6</f>
        <v>4.800142755174876</v>
      </c>
      <c r="J12" s="32">
        <f>E12*100/E6</f>
        <v>4.4096472282217425</v>
      </c>
    </row>
    <row r="13" spans="1:10" ht="19.5" customHeight="1">
      <c r="A13" s="11">
        <v>7</v>
      </c>
      <c r="B13" s="12" t="s">
        <v>29</v>
      </c>
      <c r="C13" s="50">
        <v>24.5</v>
      </c>
      <c r="D13" s="55">
        <v>29</v>
      </c>
      <c r="E13" s="56">
        <v>33.9</v>
      </c>
      <c r="F13" s="32">
        <f t="shared" si="0"/>
        <v>118.36734693877551</v>
      </c>
      <c r="G13" s="32">
        <f t="shared" si="1"/>
        <v>116.89655172413794</v>
      </c>
      <c r="H13" s="32">
        <f>C13*100/C6</f>
        <v>5.4675295692925685</v>
      </c>
      <c r="I13" s="32">
        <f>D13*100/D6</f>
        <v>5.174875089221985</v>
      </c>
      <c r="J13" s="32">
        <f>E13*100/E6</f>
        <v>6.101511879049676</v>
      </c>
    </row>
    <row r="14" spans="1:10" ht="14.25">
      <c r="A14" s="11">
        <v>8</v>
      </c>
      <c r="B14" s="12" t="s">
        <v>30</v>
      </c>
      <c r="C14" s="50">
        <v>203.6</v>
      </c>
      <c r="D14" s="55">
        <v>210.8</v>
      </c>
      <c r="E14" s="56">
        <v>234.1</v>
      </c>
      <c r="F14" s="32">
        <f t="shared" si="0"/>
        <v>103.53634577603144</v>
      </c>
      <c r="G14" s="32">
        <f t="shared" si="1"/>
        <v>111.05313092979127</v>
      </c>
      <c r="H14" s="32">
        <f>C14*100/C6</f>
        <v>45.43628654318232</v>
      </c>
      <c r="I14" s="32">
        <f>D14*100/D6</f>
        <v>37.61598857958601</v>
      </c>
      <c r="J14" s="32">
        <f>E14*100/E6</f>
        <v>42.13462922966163</v>
      </c>
    </row>
    <row r="15" spans="1:10" ht="14.25">
      <c r="A15" s="11">
        <v>9</v>
      </c>
      <c r="B15" s="12" t="s">
        <v>128</v>
      </c>
      <c r="C15" s="50">
        <v>12</v>
      </c>
      <c r="D15" s="55">
        <v>10</v>
      </c>
      <c r="E15" s="56">
        <v>11</v>
      </c>
      <c r="F15" s="32">
        <f t="shared" si="0"/>
        <v>83.33333333333333</v>
      </c>
      <c r="G15" s="32">
        <f t="shared" si="1"/>
        <v>110</v>
      </c>
      <c r="H15" s="32">
        <f>C15*100/C6</f>
        <v>2.6779736665922784</v>
      </c>
      <c r="I15" s="32">
        <f>D15*100/D6</f>
        <v>1.7844396859386153</v>
      </c>
      <c r="J15" s="32">
        <f>E15*100/E6</f>
        <v>1.9798416126709864</v>
      </c>
    </row>
    <row r="16" spans="1:10" ht="33" customHeight="1">
      <c r="A16" s="11">
        <v>10</v>
      </c>
      <c r="B16" s="12" t="s">
        <v>129</v>
      </c>
      <c r="C16" s="50">
        <v>30.4</v>
      </c>
      <c r="D16" s="55">
        <v>55.4</v>
      </c>
      <c r="E16" s="56">
        <v>54.9</v>
      </c>
      <c r="F16" s="32">
        <f t="shared" si="0"/>
        <v>182.23684210526318</v>
      </c>
      <c r="G16" s="32">
        <f t="shared" si="1"/>
        <v>99.09747292418773</v>
      </c>
      <c r="H16" s="32">
        <f>C16*100/C6</f>
        <v>6.7841999553671055</v>
      </c>
      <c r="I16" s="32">
        <f>D16*100/D6</f>
        <v>9.885795860099929</v>
      </c>
      <c r="J16" s="32">
        <f>E16*100/E6</f>
        <v>9.88120950323974</v>
      </c>
    </row>
    <row r="17" ht="48" customHeight="1">
      <c r="A17" s="24" t="s">
        <v>31</v>
      </c>
    </row>
    <row r="18" ht="19.5">
      <c r="J18" s="25" t="s">
        <v>92</v>
      </c>
    </row>
    <row r="19" spans="1:11" ht="15" customHeight="1">
      <c r="A19" s="98" t="s">
        <v>0</v>
      </c>
      <c r="B19" s="98" t="s">
        <v>32</v>
      </c>
      <c r="C19" s="99" t="s">
        <v>123</v>
      </c>
      <c r="D19" s="99" t="s">
        <v>124</v>
      </c>
      <c r="E19" s="98" t="s">
        <v>125</v>
      </c>
      <c r="F19" s="98" t="s">
        <v>115</v>
      </c>
      <c r="G19" s="98" t="s">
        <v>126</v>
      </c>
      <c r="H19" s="98" t="s">
        <v>2</v>
      </c>
      <c r="I19" s="100"/>
      <c r="J19" s="100"/>
      <c r="K19" s="6"/>
    </row>
    <row r="20" spans="1:11" ht="14.25">
      <c r="A20" s="100"/>
      <c r="B20" s="100"/>
      <c r="C20" s="92"/>
      <c r="D20" s="92"/>
      <c r="E20" s="100"/>
      <c r="F20" s="100"/>
      <c r="G20" s="100"/>
      <c r="H20" s="100"/>
      <c r="I20" s="100"/>
      <c r="J20" s="100"/>
      <c r="K20" s="6"/>
    </row>
    <row r="21" spans="1:11" ht="23.25" customHeight="1">
      <c r="A21" s="100"/>
      <c r="B21" s="100"/>
      <c r="C21" s="92"/>
      <c r="D21" s="92"/>
      <c r="E21" s="100"/>
      <c r="F21" s="100"/>
      <c r="G21" s="100"/>
      <c r="H21" s="9" t="s">
        <v>18</v>
      </c>
      <c r="I21" s="9" t="s">
        <v>19</v>
      </c>
      <c r="J21" s="9" t="s">
        <v>20</v>
      </c>
      <c r="K21" s="6"/>
    </row>
    <row r="22" spans="1:11" ht="15">
      <c r="A22" s="13"/>
      <c r="B22" s="10" t="s">
        <v>33</v>
      </c>
      <c r="C22" s="51">
        <v>448.1</v>
      </c>
      <c r="D22" s="57">
        <v>560.4</v>
      </c>
      <c r="E22" s="33">
        <v>555.6</v>
      </c>
      <c r="F22" s="32">
        <f>D22*100/C22</f>
        <v>125.0613702298594</v>
      </c>
      <c r="G22" s="32">
        <f>E22*100/D22</f>
        <v>99.14346895074947</v>
      </c>
      <c r="H22" s="32">
        <v>100</v>
      </c>
      <c r="I22" s="32">
        <f>I24+I25+I26+I27+I28+I29+I30+I32+I33+I34+I35+I37+I38+I39+I40</f>
        <v>137.02712348322626</v>
      </c>
      <c r="J22" s="32">
        <v>100</v>
      </c>
      <c r="K22" s="6"/>
    </row>
    <row r="23" spans="1:11" ht="18.75" customHeight="1">
      <c r="A23" s="13" t="s">
        <v>34</v>
      </c>
      <c r="B23" s="26" t="s">
        <v>35</v>
      </c>
      <c r="C23" s="51">
        <v>450.8</v>
      </c>
      <c r="D23" s="57">
        <v>523.3</v>
      </c>
      <c r="E23" s="33">
        <v>555.6</v>
      </c>
      <c r="F23" s="32">
        <f>D23*100/C23</f>
        <v>116.08251996450753</v>
      </c>
      <c r="G23" s="32">
        <f>E23*100/D23</f>
        <v>106.17236766673038</v>
      </c>
      <c r="H23" s="32">
        <f>C23*100/C22</f>
        <v>100.60254407498326</v>
      </c>
      <c r="I23" s="32">
        <f>D23*100/D22</f>
        <v>93.37972876516773</v>
      </c>
      <c r="J23" s="32">
        <f>E23*100/E22</f>
        <v>100</v>
      </c>
      <c r="K23" s="6"/>
    </row>
    <row r="24" spans="1:11" ht="27.75" customHeight="1">
      <c r="A24" s="11">
        <v>1</v>
      </c>
      <c r="B24" s="12" t="s">
        <v>36</v>
      </c>
      <c r="C24" s="50">
        <v>68.2</v>
      </c>
      <c r="D24" s="55">
        <v>76.2</v>
      </c>
      <c r="E24" s="56">
        <v>84.8</v>
      </c>
      <c r="F24" s="32">
        <f>D24*100/C24</f>
        <v>111.73020527859236</v>
      </c>
      <c r="G24" s="32">
        <f aca="true" t="shared" si="2" ref="G24:G37">E24*100/D24</f>
        <v>111.28608923884514</v>
      </c>
      <c r="H24" s="32">
        <f>C24*100/C22</f>
        <v>15.219817005132782</v>
      </c>
      <c r="I24" s="32">
        <f>D24*100/D22</f>
        <v>13.597430406852249</v>
      </c>
      <c r="J24" s="32">
        <f>E24*100/E22</f>
        <v>15.262778977681785</v>
      </c>
      <c r="K24" s="6"/>
    </row>
    <row r="25" spans="1:11" ht="26.25" customHeight="1">
      <c r="A25" s="11">
        <v>2</v>
      </c>
      <c r="B25" s="12" t="s">
        <v>37</v>
      </c>
      <c r="C25" s="50">
        <v>106.1</v>
      </c>
      <c r="D25" s="55">
        <v>102</v>
      </c>
      <c r="E25" s="56">
        <v>139.8</v>
      </c>
      <c r="F25" s="32">
        <f>D25*100/C25</f>
        <v>96.13572101790764</v>
      </c>
      <c r="G25" s="32">
        <f t="shared" si="2"/>
        <v>137.0588235294118</v>
      </c>
      <c r="H25" s="32">
        <f>C25*100/C22</f>
        <v>23.677750502120062</v>
      </c>
      <c r="I25" s="32">
        <f>D25*100/D22</f>
        <v>18.201284796573876</v>
      </c>
      <c r="J25" s="32">
        <f>E25*100/E22</f>
        <v>25.16198704103672</v>
      </c>
      <c r="K25" s="6"/>
    </row>
    <row r="26" spans="1:11" ht="18" customHeight="1" hidden="1">
      <c r="A26" s="11">
        <v>3</v>
      </c>
      <c r="B26" s="12" t="s">
        <v>38</v>
      </c>
      <c r="C26" s="50"/>
      <c r="D26" s="55"/>
      <c r="E26" s="56"/>
      <c r="F26" s="32"/>
      <c r="G26" s="32"/>
      <c r="H26" s="32">
        <f>C26*100/C22</f>
        <v>0</v>
      </c>
      <c r="I26" s="32">
        <f>D26*100/D22</f>
        <v>0</v>
      </c>
      <c r="J26" s="32">
        <f>E26*100/E22</f>
        <v>0</v>
      </c>
      <c r="K26" s="6"/>
    </row>
    <row r="27" spans="1:11" ht="18" customHeight="1">
      <c r="A27" s="11">
        <v>4</v>
      </c>
      <c r="B27" s="12" t="s">
        <v>39</v>
      </c>
      <c r="C27" s="50">
        <v>230.1</v>
      </c>
      <c r="D27" s="55">
        <v>248.6</v>
      </c>
      <c r="E27" s="56">
        <v>260.6</v>
      </c>
      <c r="F27" s="32">
        <f>D27*100/C27</f>
        <v>108.03998261625381</v>
      </c>
      <c r="G27" s="32">
        <f t="shared" si="2"/>
        <v>104.82703137570395</v>
      </c>
      <c r="H27" s="32">
        <f>C27*100/C22</f>
        <v>51.35014505690694</v>
      </c>
      <c r="I27" s="32">
        <f>D27*100/D22</f>
        <v>44.36117059243398</v>
      </c>
      <c r="J27" s="32">
        <f>E27*100/E22</f>
        <v>46.90424766018719</v>
      </c>
      <c r="K27" s="6"/>
    </row>
    <row r="28" spans="1:11" ht="14.25">
      <c r="A28" s="11">
        <v>5</v>
      </c>
      <c r="B28" s="12" t="s">
        <v>40</v>
      </c>
      <c r="C28" s="50">
        <v>1.2</v>
      </c>
      <c r="D28" s="55">
        <v>1.2</v>
      </c>
      <c r="E28" s="56">
        <v>1.5</v>
      </c>
      <c r="F28" s="32">
        <f aca="true" t="shared" si="3" ref="F28:F38">D28*100/C28</f>
        <v>100</v>
      </c>
      <c r="G28" s="32">
        <f t="shared" si="2"/>
        <v>125</v>
      </c>
      <c r="H28" s="32">
        <f>C28*100/C22</f>
        <v>0.2677973666592278</v>
      </c>
      <c r="I28" s="32">
        <f>D28*100/D22</f>
        <v>0.21413276231263384</v>
      </c>
      <c r="J28" s="32">
        <f>E28*100/E22</f>
        <v>0.26997840172786175</v>
      </c>
      <c r="K28" s="6"/>
    </row>
    <row r="29" spans="1:11" ht="25.5">
      <c r="A29" s="11">
        <v>6</v>
      </c>
      <c r="B29" s="12" t="s">
        <v>41</v>
      </c>
      <c r="C29" s="50">
        <v>12.7</v>
      </c>
      <c r="D29" s="55">
        <v>10.8</v>
      </c>
      <c r="E29" s="56">
        <v>11.8</v>
      </c>
      <c r="F29" s="32">
        <f t="shared" si="3"/>
        <v>85.03937007874016</v>
      </c>
      <c r="G29" s="32">
        <f t="shared" si="2"/>
        <v>109.25925925925925</v>
      </c>
      <c r="H29" s="32">
        <f>C29*100/C22</f>
        <v>2.8341887971434945</v>
      </c>
      <c r="I29" s="32">
        <f>D29*100/D22</f>
        <v>1.9271948608137046</v>
      </c>
      <c r="J29" s="32">
        <f>E29*100/E22</f>
        <v>2.1238300935925123</v>
      </c>
      <c r="K29" s="6"/>
    </row>
    <row r="30" spans="1:11" ht="14.25">
      <c r="A30" s="11">
        <v>7</v>
      </c>
      <c r="B30" s="12" t="s">
        <v>42</v>
      </c>
      <c r="C30" s="50">
        <v>32.5</v>
      </c>
      <c r="D30" s="55">
        <v>56.6</v>
      </c>
      <c r="E30" s="56">
        <v>57.1</v>
      </c>
      <c r="F30" s="32">
        <f t="shared" si="3"/>
        <v>174.15384615384616</v>
      </c>
      <c r="G30" s="32">
        <f t="shared" si="2"/>
        <v>100.8833922261484</v>
      </c>
      <c r="H30" s="32">
        <f>C30*100/C22</f>
        <v>7.252845347020754</v>
      </c>
      <c r="I30" s="32">
        <f>D30*100/D22</f>
        <v>10.099928622412563</v>
      </c>
      <c r="J30" s="32">
        <f>E30*100/E22</f>
        <v>10.277177825773938</v>
      </c>
      <c r="K30" s="6"/>
    </row>
    <row r="31" spans="1:11" ht="42" customHeight="1">
      <c r="A31" s="13" t="s">
        <v>43</v>
      </c>
      <c r="B31" s="26" t="s">
        <v>44</v>
      </c>
      <c r="C31" s="49">
        <v>53.2</v>
      </c>
      <c r="D31" s="58">
        <v>182.5</v>
      </c>
      <c r="E31" s="61">
        <v>143.2</v>
      </c>
      <c r="F31" s="32"/>
      <c r="G31" s="32"/>
      <c r="H31" s="32">
        <f>C31*100/C22</f>
        <v>11.872349921892434</v>
      </c>
      <c r="I31" s="32">
        <f>D31*100/D22</f>
        <v>32.56602426837973</v>
      </c>
      <c r="J31" s="32">
        <f>E31*100/E22</f>
        <v>25.7739380849532</v>
      </c>
      <c r="K31" s="6"/>
    </row>
    <row r="32" spans="1:11" ht="15">
      <c r="A32" s="11">
        <v>1</v>
      </c>
      <c r="B32" s="12" t="s">
        <v>45</v>
      </c>
      <c r="C32" s="53">
        <v>53.2</v>
      </c>
      <c r="D32" s="55">
        <v>182.5</v>
      </c>
      <c r="E32" s="62">
        <v>143.2</v>
      </c>
      <c r="F32" s="32"/>
      <c r="G32" s="32"/>
      <c r="H32" s="32">
        <f>C32*100/C22</f>
        <v>11.872349921892434</v>
      </c>
      <c r="I32" s="32">
        <f>D32*100/D22</f>
        <v>32.56602426837973</v>
      </c>
      <c r="J32" s="32">
        <f>E32*100/E22</f>
        <v>25.7739380849532</v>
      </c>
      <c r="K32" s="6"/>
    </row>
    <row r="33" spans="1:11" ht="0.75" customHeight="1">
      <c r="A33" s="11">
        <v>2</v>
      </c>
      <c r="B33" s="12" t="s">
        <v>46</v>
      </c>
      <c r="C33" s="47"/>
      <c r="D33" s="55"/>
      <c r="E33" s="18">
        <v>7</v>
      </c>
      <c r="F33" s="32"/>
      <c r="G33" s="32"/>
      <c r="H33" s="32">
        <f>C33*100/C22</f>
        <v>0</v>
      </c>
      <c r="I33" s="32">
        <f>D33*100/D22</f>
        <v>0</v>
      </c>
      <c r="J33" s="32">
        <f>E33*100/E22</f>
        <v>1.2598992080633549</v>
      </c>
      <c r="K33" s="6"/>
    </row>
    <row r="34" spans="1:11" ht="15" hidden="1">
      <c r="A34" s="11">
        <v>3</v>
      </c>
      <c r="B34" s="12" t="s">
        <v>47</v>
      </c>
      <c r="C34" s="47"/>
      <c r="D34" s="55"/>
      <c r="E34" s="18"/>
      <c r="F34" s="32"/>
      <c r="G34" s="32"/>
      <c r="H34" s="32">
        <f>C34*100/C22</f>
        <v>0</v>
      </c>
      <c r="I34" s="32">
        <f>D34*100/D22</f>
        <v>0</v>
      </c>
      <c r="J34" s="32">
        <f>E34*100/E22</f>
        <v>0</v>
      </c>
      <c r="K34" s="6"/>
    </row>
    <row r="35" spans="1:11" ht="15" hidden="1">
      <c r="A35" s="11">
        <v>4</v>
      </c>
      <c r="B35" s="12" t="s">
        <v>48</v>
      </c>
      <c r="C35" s="47"/>
      <c r="D35" s="55"/>
      <c r="E35" s="18"/>
      <c r="F35" s="32"/>
      <c r="G35" s="32"/>
      <c r="H35" s="32">
        <f>C35*100/C22</f>
        <v>0</v>
      </c>
      <c r="I35" s="32">
        <f>D35*100/D22</f>
        <v>0</v>
      </c>
      <c r="J35" s="32">
        <f>E35*100/E22</f>
        <v>0</v>
      </c>
      <c r="K35" s="6"/>
    </row>
    <row r="36" spans="1:11" ht="46.5" customHeight="1">
      <c r="A36" s="13" t="s">
        <v>49</v>
      </c>
      <c r="B36" s="26" t="s">
        <v>50</v>
      </c>
      <c r="C36" s="49">
        <v>25.5</v>
      </c>
      <c r="D36" s="58">
        <v>90</v>
      </c>
      <c r="E36" s="32">
        <v>88.3</v>
      </c>
      <c r="F36" s="32">
        <f>D36*100/C36</f>
        <v>352.94117647058823</v>
      </c>
      <c r="G36" s="31">
        <f t="shared" si="2"/>
        <v>98.11111111111111</v>
      </c>
      <c r="H36" s="32">
        <f>C36*100/C22</f>
        <v>5.690694041508592</v>
      </c>
      <c r="I36" s="32">
        <f>D36*100/D22</f>
        <v>16.05995717344754</v>
      </c>
      <c r="J36" s="32">
        <f>E36*100/E22</f>
        <v>15.892728581713463</v>
      </c>
      <c r="K36" s="6"/>
    </row>
    <row r="37" spans="1:11" ht="25.5">
      <c r="A37" s="11">
        <v>1</v>
      </c>
      <c r="B37" s="12" t="s">
        <v>51</v>
      </c>
      <c r="C37" s="47">
        <v>3.9</v>
      </c>
      <c r="D37" s="55"/>
      <c r="E37" s="60"/>
      <c r="F37" s="32">
        <f t="shared" si="3"/>
        <v>0</v>
      </c>
      <c r="G37" s="31" t="e">
        <f t="shared" si="2"/>
        <v>#DIV/0!</v>
      </c>
      <c r="H37" s="32">
        <f>C37*100/C22</f>
        <v>0.8703414416424905</v>
      </c>
      <c r="I37" s="32">
        <f>D37*100/D22</f>
        <v>0</v>
      </c>
      <c r="J37" s="32">
        <f>E37*100/E22</f>
        <v>0</v>
      </c>
      <c r="K37" s="6"/>
    </row>
    <row r="38" spans="1:11" ht="24.75" customHeight="1">
      <c r="A38" s="11">
        <v>2</v>
      </c>
      <c r="B38" s="12" t="s">
        <v>130</v>
      </c>
      <c r="C38" s="47">
        <v>21.6</v>
      </c>
      <c r="D38" s="52">
        <v>90</v>
      </c>
      <c r="E38" s="16">
        <v>88.3</v>
      </c>
      <c r="F38" s="32">
        <f t="shared" si="3"/>
        <v>416.66666666666663</v>
      </c>
      <c r="G38" s="31"/>
      <c r="H38" s="32">
        <f>C38*100/C22</f>
        <v>4.820352599866101</v>
      </c>
      <c r="I38" s="32">
        <f>D38*100/D22</f>
        <v>16.05995717344754</v>
      </c>
      <c r="J38" s="32">
        <f>E38*100/E22</f>
        <v>15.892728581713463</v>
      </c>
      <c r="K38" s="6"/>
    </row>
    <row r="39" spans="1:11" ht="25.5" hidden="1">
      <c r="A39" s="11">
        <v>3</v>
      </c>
      <c r="B39" s="12" t="s">
        <v>52</v>
      </c>
      <c r="C39" s="47"/>
      <c r="D39" s="52"/>
      <c r="E39" s="16"/>
      <c r="F39" s="32"/>
      <c r="G39" s="31"/>
      <c r="H39" s="32">
        <f>C39*100/C22</f>
        <v>0</v>
      </c>
      <c r="I39" s="32">
        <f>D39*100/D22</f>
        <v>0</v>
      </c>
      <c r="J39" s="32">
        <f>E39*100/E22</f>
        <v>0</v>
      </c>
      <c r="K39" s="6"/>
    </row>
    <row r="40" spans="1:11" ht="25.5" hidden="1">
      <c r="A40" s="11">
        <v>4</v>
      </c>
      <c r="B40" s="12" t="s">
        <v>53</v>
      </c>
      <c r="C40" s="52"/>
      <c r="D40" s="52"/>
      <c r="E40" s="34"/>
      <c r="F40" s="32"/>
      <c r="G40" s="31"/>
      <c r="H40" s="32">
        <f>C40*100/C22</f>
        <v>0</v>
      </c>
      <c r="I40" s="32">
        <f>D40*100/D22</f>
        <v>0</v>
      </c>
      <c r="J40" s="32">
        <f>E40*100/E22</f>
        <v>0</v>
      </c>
      <c r="K40" s="6"/>
    </row>
  </sheetData>
  <sheetProtection/>
  <mergeCells count="17">
    <mergeCell ref="E19:E21"/>
    <mergeCell ref="E4:E5"/>
    <mergeCell ref="F4:F5"/>
    <mergeCell ref="A19:A21"/>
    <mergeCell ref="B19:B21"/>
    <mergeCell ref="C19:C21"/>
    <mergeCell ref="D19:D21"/>
    <mergeCell ref="A1:J1"/>
    <mergeCell ref="G4:G5"/>
    <mergeCell ref="H4:J4"/>
    <mergeCell ref="F19:F21"/>
    <mergeCell ref="G19:G21"/>
    <mergeCell ref="H19:J20"/>
    <mergeCell ref="A4:A5"/>
    <mergeCell ref="B4:B5"/>
    <mergeCell ref="C4:C5"/>
    <mergeCell ref="D4:D5"/>
  </mergeCells>
  <printOptions/>
  <pageMargins left="0.41" right="0.26" top="0.26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140" zoomScaleNormal="140" zoomScalePageLayoutView="0" workbookViewId="0" topLeftCell="A1">
      <selection activeCell="A1" sqref="A1:G30"/>
    </sheetView>
  </sheetViews>
  <sheetFormatPr defaultColWidth="9.140625" defaultRowHeight="15"/>
  <cols>
    <col min="1" max="1" width="3.8515625" style="0" customWidth="1"/>
    <col min="2" max="2" width="33.00390625" style="7" customWidth="1"/>
    <col min="3" max="3" width="10.00390625" style="0" customWidth="1"/>
    <col min="4" max="4" width="9.140625" style="0" customWidth="1"/>
    <col min="5" max="5" width="9.8515625" style="0" customWidth="1"/>
    <col min="6" max="6" width="9.140625" style="0" customWidth="1"/>
  </cols>
  <sheetData>
    <row r="1" spans="1:6" ht="17.25">
      <c r="A1" s="93" t="s">
        <v>141</v>
      </c>
      <c r="B1" s="93"/>
      <c r="C1" s="93"/>
      <c r="D1" s="93"/>
      <c r="E1" s="93"/>
      <c r="F1" s="93"/>
    </row>
    <row r="2" spans="1:6" ht="18">
      <c r="A2" s="97"/>
      <c r="B2" s="97"/>
      <c r="C2" s="97"/>
      <c r="D2" s="97"/>
      <c r="E2" s="97"/>
      <c r="F2" s="97"/>
    </row>
    <row r="3" ht="20.25" thickBot="1">
      <c r="F3" s="4" t="s">
        <v>93</v>
      </c>
    </row>
    <row r="4" spans="1:6" ht="14.25">
      <c r="A4" s="94" t="s">
        <v>0</v>
      </c>
      <c r="B4" s="101" t="s">
        <v>55</v>
      </c>
      <c r="C4" s="101" t="s">
        <v>20</v>
      </c>
      <c r="D4" s="101" t="s">
        <v>90</v>
      </c>
      <c r="E4" s="101" t="s">
        <v>116</v>
      </c>
      <c r="F4" s="101" t="s">
        <v>73</v>
      </c>
    </row>
    <row r="5" spans="1:6" ht="14.25">
      <c r="A5" s="95"/>
      <c r="B5" s="102"/>
      <c r="C5" s="102"/>
      <c r="D5" s="102"/>
      <c r="E5" s="102"/>
      <c r="F5" s="102"/>
    </row>
    <row r="6" spans="1:6" ht="15" thickBot="1">
      <c r="A6" s="65"/>
      <c r="B6" s="103"/>
      <c r="C6" s="103"/>
      <c r="D6" s="103"/>
      <c r="E6" s="103"/>
      <c r="F6" s="103"/>
    </row>
    <row r="7" spans="1:6" ht="17.25" customHeight="1" thickBot="1">
      <c r="A7" s="23"/>
      <c r="B7" s="42" t="s">
        <v>56</v>
      </c>
      <c r="C7" s="63">
        <v>32.4</v>
      </c>
      <c r="D7" s="63">
        <v>19</v>
      </c>
      <c r="E7" s="63">
        <v>0</v>
      </c>
      <c r="F7" s="63">
        <f>SUM(C7:E7)</f>
        <v>51.4</v>
      </c>
    </row>
    <row r="8" spans="1:6" ht="24.75" customHeight="1" thickBot="1">
      <c r="A8" s="23" t="s">
        <v>34</v>
      </c>
      <c r="B8" s="42" t="s">
        <v>58</v>
      </c>
      <c r="C8" s="63">
        <v>32.4</v>
      </c>
      <c r="D8" s="63">
        <v>19</v>
      </c>
      <c r="E8" s="63">
        <v>0</v>
      </c>
      <c r="F8" s="63">
        <f aca="true" t="shared" si="0" ref="F8:F22">SUM(C8:E8)</f>
        <v>51.4</v>
      </c>
    </row>
    <row r="9" spans="1:6" ht="30" customHeight="1" thickBot="1">
      <c r="A9" s="23" t="s">
        <v>59</v>
      </c>
      <c r="B9" s="43" t="s">
        <v>142</v>
      </c>
      <c r="C9" s="63">
        <v>1.5</v>
      </c>
      <c r="D9" s="41">
        <f>SUM(D10:D16)</f>
        <v>0</v>
      </c>
      <c r="E9" s="41">
        <f>SUM(E10:E16)</f>
        <v>0</v>
      </c>
      <c r="F9" s="63">
        <f t="shared" si="0"/>
        <v>1.5</v>
      </c>
    </row>
    <row r="10" spans="1:6" ht="2.25" customHeight="1" hidden="1" thickBot="1">
      <c r="A10" s="19">
        <v>1</v>
      </c>
      <c r="B10" s="44" t="s">
        <v>60</v>
      </c>
      <c r="C10" s="40"/>
      <c r="D10" s="40"/>
      <c r="E10" s="38"/>
      <c r="F10" s="41">
        <f t="shared" si="0"/>
        <v>0</v>
      </c>
    </row>
    <row r="11" spans="1:6" ht="26.25" hidden="1" thickBot="1">
      <c r="A11" s="19">
        <v>2</v>
      </c>
      <c r="B11" s="44" t="s">
        <v>61</v>
      </c>
      <c r="C11" s="40">
        <v>3.4</v>
      </c>
      <c r="D11" s="40"/>
      <c r="E11" s="38"/>
      <c r="F11" s="41">
        <f t="shared" si="0"/>
        <v>3.4</v>
      </c>
    </row>
    <row r="12" spans="1:6" ht="1.5" customHeight="1" hidden="1" thickBot="1">
      <c r="A12" s="19">
        <v>3</v>
      </c>
      <c r="B12" s="44" t="s">
        <v>62</v>
      </c>
      <c r="C12" s="40"/>
      <c r="D12" s="40"/>
      <c r="E12" s="38"/>
      <c r="F12" s="41">
        <f t="shared" si="0"/>
        <v>0</v>
      </c>
    </row>
    <row r="13" spans="1:6" ht="15.75" hidden="1" thickBot="1">
      <c r="A13" s="19">
        <v>4</v>
      </c>
      <c r="B13" s="44" t="s">
        <v>63</v>
      </c>
      <c r="C13" s="40"/>
      <c r="D13" s="40"/>
      <c r="E13" s="38"/>
      <c r="F13" s="41">
        <f t="shared" si="0"/>
        <v>0</v>
      </c>
    </row>
    <row r="14" spans="1:6" ht="15.75" hidden="1" thickBot="1">
      <c r="A14" s="19">
        <v>5</v>
      </c>
      <c r="B14" s="44" t="s">
        <v>64</v>
      </c>
      <c r="C14" s="40"/>
      <c r="D14" s="40"/>
      <c r="E14" s="38"/>
      <c r="F14" s="41">
        <f t="shared" si="0"/>
        <v>0</v>
      </c>
    </row>
    <row r="15" spans="1:6" ht="26.25" hidden="1" thickBot="1">
      <c r="A15" s="19">
        <v>6</v>
      </c>
      <c r="B15" s="44" t="s">
        <v>65</v>
      </c>
      <c r="C15" s="40"/>
      <c r="D15" s="40"/>
      <c r="E15" s="38"/>
      <c r="F15" s="41">
        <f t="shared" si="0"/>
        <v>0</v>
      </c>
    </row>
    <row r="16" spans="1:6" ht="23.25" customHeight="1" hidden="1" thickBot="1">
      <c r="A16" s="19">
        <v>7</v>
      </c>
      <c r="B16" s="44" t="s">
        <v>66</v>
      </c>
      <c r="C16" s="40"/>
      <c r="D16" s="40"/>
      <c r="E16" s="38"/>
      <c r="F16" s="41">
        <f t="shared" si="0"/>
        <v>0</v>
      </c>
    </row>
    <row r="17" spans="1:6" ht="45.75" customHeight="1" thickBot="1">
      <c r="A17" s="23" t="s">
        <v>67</v>
      </c>
      <c r="B17" s="43" t="s">
        <v>68</v>
      </c>
      <c r="C17" s="63">
        <v>30.9</v>
      </c>
      <c r="D17" s="63">
        <v>19</v>
      </c>
      <c r="E17" s="63"/>
      <c r="F17" s="63">
        <f t="shared" si="0"/>
        <v>49.9</v>
      </c>
    </row>
    <row r="18" spans="1:6" ht="27.75" customHeight="1" thickBot="1">
      <c r="A18" s="19">
        <v>1</v>
      </c>
      <c r="B18" s="44" t="s">
        <v>69</v>
      </c>
      <c r="C18" s="64">
        <v>30.9</v>
      </c>
      <c r="D18" s="64">
        <v>19</v>
      </c>
      <c r="E18" s="66">
        <v>0</v>
      </c>
      <c r="F18" s="63">
        <f t="shared" si="0"/>
        <v>49.9</v>
      </c>
    </row>
    <row r="19" spans="1:6" ht="1.5" customHeight="1" hidden="1" thickBot="1">
      <c r="A19" s="19">
        <v>2</v>
      </c>
      <c r="B19" s="44" t="s">
        <v>70</v>
      </c>
      <c r="C19" s="40"/>
      <c r="D19" s="40"/>
      <c r="E19" s="38"/>
      <c r="F19" s="41">
        <f t="shared" si="0"/>
        <v>0</v>
      </c>
    </row>
    <row r="20" spans="1:6" ht="15.75" hidden="1" thickBot="1">
      <c r="A20" s="19">
        <v>3</v>
      </c>
      <c r="B20" s="44" t="s">
        <v>71</v>
      </c>
      <c r="C20" s="40"/>
      <c r="D20" s="40"/>
      <c r="E20" s="38"/>
      <c r="F20" s="41">
        <f t="shared" si="0"/>
        <v>0</v>
      </c>
    </row>
    <row r="21" spans="1:6" ht="15.75" hidden="1" thickBot="1">
      <c r="A21" s="19">
        <v>4</v>
      </c>
      <c r="B21" s="44" t="s">
        <v>72</v>
      </c>
      <c r="C21" s="40"/>
      <c r="D21" s="40"/>
      <c r="E21" s="38"/>
      <c r="F21" s="41">
        <f t="shared" si="0"/>
        <v>0</v>
      </c>
    </row>
    <row r="22" spans="1:6" ht="33.75" customHeight="1" hidden="1" thickBot="1">
      <c r="A22" s="23" t="s">
        <v>43</v>
      </c>
      <c r="B22" s="42" t="s">
        <v>57</v>
      </c>
      <c r="C22" s="40"/>
      <c r="D22" s="40"/>
      <c r="E22" s="38"/>
      <c r="F22" s="41">
        <f t="shared" si="0"/>
        <v>0</v>
      </c>
    </row>
    <row r="25" spans="1:7" ht="56.25" customHeight="1">
      <c r="A25" s="106" t="s">
        <v>112</v>
      </c>
      <c r="B25" s="107"/>
      <c r="C25" s="107"/>
      <c r="D25" s="107"/>
      <c r="E25" s="107"/>
      <c r="F25" s="107"/>
      <c r="G25" s="107"/>
    </row>
    <row r="26" ht="15" thickBot="1">
      <c r="B26"/>
    </row>
    <row r="27" spans="1:7" ht="21" customHeight="1">
      <c r="A27" s="104" t="s">
        <v>0</v>
      </c>
      <c r="B27" s="104" t="s">
        <v>74</v>
      </c>
      <c r="C27" s="104" t="s">
        <v>132</v>
      </c>
      <c r="D27" s="104" t="s">
        <v>124</v>
      </c>
      <c r="E27" s="104" t="s">
        <v>133</v>
      </c>
      <c r="F27" s="104" t="s">
        <v>117</v>
      </c>
      <c r="G27" s="104" t="s">
        <v>134</v>
      </c>
    </row>
    <row r="28" spans="1:7" ht="28.5" customHeight="1" thickBot="1">
      <c r="A28" s="105"/>
      <c r="B28" s="105"/>
      <c r="C28" s="105"/>
      <c r="D28" s="105"/>
      <c r="E28" s="105"/>
      <c r="F28" s="105"/>
      <c r="G28" s="105"/>
    </row>
    <row r="29" spans="1:7" ht="34.5" customHeight="1" thickBot="1">
      <c r="A29" s="1" t="s">
        <v>6</v>
      </c>
      <c r="B29" s="2" t="s">
        <v>94</v>
      </c>
      <c r="C29" s="3">
        <v>30.4</v>
      </c>
      <c r="D29" s="3">
        <v>55.4</v>
      </c>
      <c r="E29" s="59">
        <v>54.9</v>
      </c>
      <c r="F29" s="45">
        <f>D29*100/C29</f>
        <v>182.23684210526318</v>
      </c>
      <c r="G29" s="45">
        <f>E29*100/D29</f>
        <v>99.09747292418773</v>
      </c>
    </row>
    <row r="30" spans="1:7" ht="42.75" customHeight="1" thickBot="1">
      <c r="A30" s="1" t="s">
        <v>7</v>
      </c>
      <c r="B30" s="2" t="s">
        <v>75</v>
      </c>
      <c r="C30" s="59">
        <v>6</v>
      </c>
      <c r="D30" s="3">
        <v>10.6</v>
      </c>
      <c r="E30" s="59">
        <v>9.9</v>
      </c>
      <c r="F30" s="45">
        <f>D30*100/C30</f>
        <v>176.66666666666666</v>
      </c>
      <c r="G30" s="45">
        <f>E30*100/D30</f>
        <v>93.39622641509435</v>
      </c>
    </row>
  </sheetData>
  <sheetProtection/>
  <mergeCells count="16">
    <mergeCell ref="G27:G28"/>
    <mergeCell ref="A25:G25"/>
    <mergeCell ref="A27:A28"/>
    <mergeCell ref="B27:B28"/>
    <mergeCell ref="C27:C28"/>
    <mergeCell ref="D27:D28"/>
    <mergeCell ref="E27:E28"/>
    <mergeCell ref="F27:F28"/>
    <mergeCell ref="A1:F1"/>
    <mergeCell ref="A2:F2"/>
    <mergeCell ref="A4:A6"/>
    <mergeCell ref="B4:B6"/>
    <mergeCell ref="C4:C6"/>
    <mergeCell ref="D4:D6"/>
    <mergeCell ref="E4:E6"/>
    <mergeCell ref="F4:F6"/>
  </mergeCells>
  <printOptions/>
  <pageMargins left="0.32" right="0.28" top="0.4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A18" sqref="A18:G18"/>
    </sheetView>
  </sheetViews>
  <sheetFormatPr defaultColWidth="9.140625" defaultRowHeight="15"/>
  <cols>
    <col min="1" max="1" width="5.140625" style="0" customWidth="1"/>
    <col min="2" max="2" width="37.8515625" style="0" customWidth="1"/>
  </cols>
  <sheetData>
    <row r="1" spans="1:7" ht="68.25" customHeight="1">
      <c r="A1" s="109" t="s">
        <v>131</v>
      </c>
      <c r="B1" s="109"/>
      <c r="C1" s="109"/>
      <c r="D1" s="109"/>
      <c r="E1" s="109"/>
      <c r="F1" s="109"/>
      <c r="G1" s="109"/>
    </row>
    <row r="2" spans="1:7" ht="39" customHeight="1">
      <c r="A2" s="109" t="s">
        <v>76</v>
      </c>
      <c r="B2" s="109"/>
      <c r="C2" s="109"/>
      <c r="D2" s="109"/>
      <c r="E2" s="109"/>
      <c r="F2" s="109"/>
      <c r="G2" s="109"/>
    </row>
    <row r="3" spans="6:7" ht="14.25">
      <c r="F3" t="s">
        <v>96</v>
      </c>
      <c r="G3" t="s">
        <v>95</v>
      </c>
    </row>
    <row r="4" spans="1:7" ht="41.25" customHeight="1">
      <c r="A4" s="14" t="s">
        <v>0</v>
      </c>
      <c r="B4" s="14" t="s">
        <v>77</v>
      </c>
      <c r="C4" s="14" t="s">
        <v>132</v>
      </c>
      <c r="D4" s="14" t="s">
        <v>124</v>
      </c>
      <c r="E4" s="14" t="s">
        <v>133</v>
      </c>
      <c r="F4" s="14" t="s">
        <v>117</v>
      </c>
      <c r="G4" s="14" t="s">
        <v>134</v>
      </c>
    </row>
    <row r="5" spans="1:7" ht="15">
      <c r="A5" s="16"/>
      <c r="B5" s="17" t="s">
        <v>78</v>
      </c>
      <c r="C5" s="70">
        <f>SUM(C6:C11)</f>
        <v>341</v>
      </c>
      <c r="D5" s="70">
        <f>SUM(D6:D11)</f>
        <v>374.8</v>
      </c>
      <c r="E5" s="70">
        <f>SUM(E6:E11)</f>
        <v>369.1</v>
      </c>
      <c r="F5" s="70">
        <f>D5*100/C5</f>
        <v>109.91202346041055</v>
      </c>
      <c r="G5" s="70">
        <f>E5*100/D5</f>
        <v>98.47918890074706</v>
      </c>
    </row>
    <row r="6" spans="1:7" ht="39.75" customHeight="1">
      <c r="A6" s="11">
        <v>1</v>
      </c>
      <c r="B6" s="15" t="s">
        <v>79</v>
      </c>
      <c r="C6" s="72">
        <v>337</v>
      </c>
      <c r="D6" s="72">
        <v>333</v>
      </c>
      <c r="E6" s="72">
        <v>369.1</v>
      </c>
      <c r="F6" s="70">
        <f>D6*100/C6</f>
        <v>98.81305637982196</v>
      </c>
      <c r="G6" s="70">
        <f aca="true" t="shared" si="0" ref="G6:G11">E6*100/D6</f>
        <v>110.84084084084084</v>
      </c>
    </row>
    <row r="7" spans="1:7" ht="28.5" customHeight="1">
      <c r="A7" s="11">
        <v>2</v>
      </c>
      <c r="B7" s="15" t="s">
        <v>135</v>
      </c>
      <c r="C7" s="71"/>
      <c r="D7" s="71">
        <v>0.7</v>
      </c>
      <c r="E7" s="71"/>
      <c r="F7" s="70"/>
      <c r="G7" s="70"/>
    </row>
    <row r="8" spans="1:7" ht="52.5" customHeight="1" hidden="1">
      <c r="A8" s="11"/>
      <c r="B8" s="27" t="s">
        <v>80</v>
      </c>
      <c r="C8" s="71"/>
      <c r="D8" s="71"/>
      <c r="E8" s="71"/>
      <c r="F8" s="70" t="e">
        <f>D8*100/C8</f>
        <v>#DIV/0!</v>
      </c>
      <c r="G8" s="70" t="e">
        <f t="shared" si="0"/>
        <v>#DIV/0!</v>
      </c>
    </row>
    <row r="9" spans="1:7" ht="29.25" customHeight="1" hidden="1">
      <c r="A9" s="11"/>
      <c r="B9" s="27" t="s">
        <v>81</v>
      </c>
      <c r="C9" s="71"/>
      <c r="D9" s="71"/>
      <c r="E9" s="71"/>
      <c r="F9" s="70" t="e">
        <f>D9*100/C9</f>
        <v>#DIV/0!</v>
      </c>
      <c r="G9" s="70" t="e">
        <f t="shared" si="0"/>
        <v>#DIV/0!</v>
      </c>
    </row>
    <row r="10" spans="1:7" ht="59.25" customHeight="1">
      <c r="A10" s="11">
        <v>3</v>
      </c>
      <c r="B10" s="15" t="s">
        <v>89</v>
      </c>
      <c r="C10" s="72">
        <v>4</v>
      </c>
      <c r="D10" s="72">
        <v>4</v>
      </c>
      <c r="E10" s="72">
        <v>0</v>
      </c>
      <c r="F10" s="70">
        <v>100</v>
      </c>
      <c r="G10" s="70"/>
    </row>
    <row r="11" spans="1:7" ht="38.25">
      <c r="A11" s="11">
        <v>4</v>
      </c>
      <c r="B11" s="15" t="s">
        <v>82</v>
      </c>
      <c r="C11" s="72"/>
      <c r="D11" s="72">
        <v>37.1</v>
      </c>
      <c r="E11" s="72"/>
      <c r="F11" s="70"/>
      <c r="G11" s="70">
        <f t="shared" si="0"/>
        <v>0</v>
      </c>
    </row>
    <row r="14" spans="1:7" ht="18">
      <c r="A14" s="110" t="s">
        <v>83</v>
      </c>
      <c r="B14" s="110"/>
      <c r="C14" s="110"/>
      <c r="D14" s="110"/>
      <c r="E14" s="110"/>
      <c r="F14" s="110"/>
      <c r="G14" s="110"/>
    </row>
    <row r="15" spans="1:7" ht="19.5">
      <c r="A15" s="111" t="s">
        <v>111</v>
      </c>
      <c r="B15" s="111"/>
      <c r="C15" s="111"/>
      <c r="D15" s="111"/>
      <c r="E15" s="111"/>
      <c r="F15" s="111"/>
      <c r="G15" s="111"/>
    </row>
    <row r="16" ht="13.5" customHeight="1"/>
    <row r="17" ht="14.25" hidden="1"/>
    <row r="18" spans="1:7" ht="74.25" customHeight="1">
      <c r="A18" s="112" t="s">
        <v>84</v>
      </c>
      <c r="B18" s="112"/>
      <c r="C18" s="112"/>
      <c r="D18" s="112"/>
      <c r="E18" s="112"/>
      <c r="F18" s="112"/>
      <c r="G18" s="112"/>
    </row>
    <row r="19" ht="20.25" thickBot="1">
      <c r="G19" s="4" t="s">
        <v>97</v>
      </c>
    </row>
    <row r="20" spans="1:7" ht="39" thickBot="1">
      <c r="A20" s="20" t="s">
        <v>0</v>
      </c>
      <c r="B20" s="21" t="s">
        <v>54</v>
      </c>
      <c r="C20" s="21" t="s">
        <v>132</v>
      </c>
      <c r="D20" s="21" t="s">
        <v>124</v>
      </c>
      <c r="E20" s="21" t="s">
        <v>133</v>
      </c>
      <c r="F20" s="21" t="s">
        <v>136</v>
      </c>
      <c r="G20" s="21" t="s">
        <v>134</v>
      </c>
    </row>
    <row r="21" spans="1:7" ht="63.75">
      <c r="A21" s="113"/>
      <c r="B21" s="46" t="s">
        <v>85</v>
      </c>
      <c r="C21" s="115">
        <f>SUM(C23:C24)</f>
        <v>5.5</v>
      </c>
      <c r="D21" s="115">
        <f>SUM(D23:D24)</f>
        <v>5.5</v>
      </c>
      <c r="E21" s="115">
        <f>SUM(E23:E24)</f>
        <v>5.5</v>
      </c>
      <c r="F21" s="117">
        <f>D21*100/C21</f>
        <v>100</v>
      </c>
      <c r="G21" s="117">
        <f>E21*100/D21</f>
        <v>100</v>
      </c>
    </row>
    <row r="22" spans="1:7" ht="27" customHeight="1" thickBot="1">
      <c r="A22" s="114"/>
      <c r="B22" s="35" t="s">
        <v>86</v>
      </c>
      <c r="C22" s="116"/>
      <c r="D22" s="116"/>
      <c r="E22" s="116"/>
      <c r="F22" s="118"/>
      <c r="G22" s="118"/>
    </row>
    <row r="23" spans="1:7" ht="36.75" thickBot="1">
      <c r="A23" s="5" t="s">
        <v>6</v>
      </c>
      <c r="B23" s="39" t="s">
        <v>98</v>
      </c>
      <c r="C23" s="69">
        <v>5.5</v>
      </c>
      <c r="D23" s="69">
        <v>5.5</v>
      </c>
      <c r="E23" s="69">
        <v>5.5</v>
      </c>
      <c r="F23" s="68">
        <f>D23*100/C23</f>
        <v>100</v>
      </c>
      <c r="G23" s="68">
        <f>E23*100/D23</f>
        <v>100</v>
      </c>
    </row>
    <row r="24" spans="1:7" ht="1.5" customHeight="1" thickBot="1">
      <c r="A24" s="5" t="s">
        <v>7</v>
      </c>
      <c r="B24" s="39"/>
      <c r="C24" s="36"/>
      <c r="D24" s="36"/>
      <c r="E24" s="36"/>
      <c r="F24" s="37" t="e">
        <f>D24*100/C24</f>
        <v>#DIV/0!</v>
      </c>
      <c r="G24" s="37" t="e">
        <f>E24*100/D24</f>
        <v>#DIV/0!</v>
      </c>
    </row>
    <row r="26" spans="1:7" ht="18">
      <c r="A26" s="110" t="s">
        <v>83</v>
      </c>
      <c r="B26" s="110"/>
      <c r="C26" s="110"/>
      <c r="D26" s="110"/>
      <c r="E26" s="110"/>
      <c r="F26" s="110"/>
      <c r="G26" s="110"/>
    </row>
    <row r="27" spans="1:7" ht="19.5">
      <c r="A27" s="108" t="s">
        <v>111</v>
      </c>
      <c r="B27" s="108"/>
      <c r="C27" s="108"/>
      <c r="D27" s="108"/>
      <c r="E27" s="108"/>
      <c r="F27" s="108"/>
      <c r="G27" s="108"/>
    </row>
  </sheetData>
  <sheetProtection/>
  <mergeCells count="13">
    <mergeCell ref="E21:E22"/>
    <mergeCell ref="F21:F22"/>
    <mergeCell ref="G21:G22"/>
    <mergeCell ref="A27:G27"/>
    <mergeCell ref="A1:G1"/>
    <mergeCell ref="A2:G2"/>
    <mergeCell ref="A14:G14"/>
    <mergeCell ref="A15:G15"/>
    <mergeCell ref="A18:G18"/>
    <mergeCell ref="A26:G26"/>
    <mergeCell ref="A21:A22"/>
    <mergeCell ref="C21:C22"/>
    <mergeCell ref="D21:D22"/>
  </mergeCells>
  <printOptions/>
  <pageMargins left="0.34" right="0.3" top="0.34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5.8515625" style="0" customWidth="1"/>
    <col min="2" max="2" width="35.00390625" style="0" customWidth="1"/>
    <col min="3" max="3" width="9.140625" style="123" customWidth="1"/>
    <col min="4" max="4" width="8.7109375" style="123" customWidth="1"/>
    <col min="5" max="5" width="9.28125" style="0" customWidth="1"/>
    <col min="6" max="6" width="12.7109375" style="0" customWidth="1"/>
    <col min="7" max="7" width="14.140625" style="0" customWidth="1"/>
  </cols>
  <sheetData>
    <row r="1" spans="1:7" ht="108" customHeight="1">
      <c r="A1" s="107" t="s">
        <v>137</v>
      </c>
      <c r="B1" s="107"/>
      <c r="C1" s="107"/>
      <c r="D1" s="107"/>
      <c r="E1" s="107"/>
      <c r="F1" s="107"/>
      <c r="G1" s="107"/>
    </row>
    <row r="2" spans="1:7" ht="49.5" customHeight="1">
      <c r="A2" s="120" t="s">
        <v>118</v>
      </c>
      <c r="B2" s="120"/>
      <c r="C2" s="120"/>
      <c r="D2" s="120"/>
      <c r="E2" s="120"/>
      <c r="F2" s="120"/>
      <c r="G2" s="120"/>
    </row>
    <row r="3" ht="15.75" thickBot="1">
      <c r="B3" s="29" t="s">
        <v>138</v>
      </c>
    </row>
    <row r="4" spans="1:8" ht="35.25" customHeight="1">
      <c r="A4" s="104" t="s">
        <v>0</v>
      </c>
      <c r="B4" s="104" t="s">
        <v>74</v>
      </c>
      <c r="C4" s="121" t="s">
        <v>132</v>
      </c>
      <c r="D4" s="121" t="s">
        <v>124</v>
      </c>
      <c r="E4" s="104" t="s">
        <v>133</v>
      </c>
      <c r="F4" s="104" t="s">
        <v>117</v>
      </c>
      <c r="G4" s="104" t="s">
        <v>134</v>
      </c>
      <c r="H4" s="6"/>
    </row>
    <row r="5" spans="1:8" ht="15" thickBot="1">
      <c r="A5" s="105"/>
      <c r="B5" s="105"/>
      <c r="C5" s="122"/>
      <c r="D5" s="122"/>
      <c r="E5" s="105"/>
      <c r="F5" s="105"/>
      <c r="G5" s="105"/>
      <c r="H5" s="6"/>
    </row>
    <row r="6" spans="1:8" ht="28.5" customHeight="1" thickBot="1">
      <c r="A6" s="28">
        <v>1</v>
      </c>
      <c r="B6" s="2" t="s">
        <v>87</v>
      </c>
      <c r="C6" s="76">
        <v>55</v>
      </c>
      <c r="D6" s="76">
        <v>54</v>
      </c>
      <c r="E6" s="77">
        <v>54</v>
      </c>
      <c r="F6" s="79">
        <f aca="true" t="shared" si="0" ref="F6:G8">D6*100/C6</f>
        <v>98.18181818181819</v>
      </c>
      <c r="G6" s="79">
        <f t="shared" si="0"/>
        <v>100</v>
      </c>
      <c r="H6" s="6"/>
    </row>
    <row r="7" spans="1:8" ht="30.75" customHeight="1" thickBot="1">
      <c r="A7" s="28">
        <v>2</v>
      </c>
      <c r="B7" s="2" t="s">
        <v>99</v>
      </c>
      <c r="C7" s="80">
        <v>63.1</v>
      </c>
      <c r="D7" s="80">
        <v>71.3</v>
      </c>
      <c r="E7" s="87">
        <v>80</v>
      </c>
      <c r="F7" s="79">
        <f t="shared" si="0"/>
        <v>112.99524564183835</v>
      </c>
      <c r="G7" s="79">
        <f t="shared" si="0"/>
        <v>112.20196353436185</v>
      </c>
      <c r="H7" s="6"/>
    </row>
    <row r="8" spans="1:8" ht="39" customHeight="1" thickBot="1">
      <c r="A8" s="28">
        <v>3</v>
      </c>
      <c r="B8" s="2" t="s">
        <v>88</v>
      </c>
      <c r="C8" s="76">
        <v>50</v>
      </c>
      <c r="D8" s="76">
        <v>54</v>
      </c>
      <c r="E8" s="77">
        <v>54</v>
      </c>
      <c r="F8" s="79">
        <f t="shared" si="0"/>
        <v>108</v>
      </c>
      <c r="G8" s="79">
        <f t="shared" si="0"/>
        <v>100</v>
      </c>
      <c r="H8" s="6"/>
    </row>
    <row r="9" spans="3:7" ht="14.25">
      <c r="C9" s="81"/>
      <c r="D9" s="81"/>
      <c r="E9" s="82"/>
      <c r="F9" s="82"/>
      <c r="G9" s="82"/>
    </row>
    <row r="10" spans="2:7" ht="15.75" thickBot="1">
      <c r="B10" s="29" t="s">
        <v>114</v>
      </c>
      <c r="C10" s="81"/>
      <c r="D10" s="81"/>
      <c r="E10" s="82"/>
      <c r="F10" s="82"/>
      <c r="G10" s="82"/>
    </row>
    <row r="11" spans="1:7" ht="26.25" thickBot="1">
      <c r="A11" s="73">
        <v>1</v>
      </c>
      <c r="B11" s="74" t="s">
        <v>87</v>
      </c>
      <c r="C11" s="83">
        <v>29</v>
      </c>
      <c r="D11" s="83">
        <v>24.98</v>
      </c>
      <c r="E11" s="84">
        <v>24.98</v>
      </c>
      <c r="F11" s="85">
        <v>107.5</v>
      </c>
      <c r="G11" s="86">
        <f>E11*100/D11</f>
        <v>100</v>
      </c>
    </row>
    <row r="12" spans="1:7" ht="15.75" thickBot="1">
      <c r="A12" s="28">
        <v>2</v>
      </c>
      <c r="B12" s="2" t="s">
        <v>100</v>
      </c>
      <c r="C12" s="76">
        <v>22.8</v>
      </c>
      <c r="D12" s="76">
        <v>25.2</v>
      </c>
      <c r="E12" s="77">
        <v>22.8</v>
      </c>
      <c r="F12" s="79">
        <f>D12*100/C12</f>
        <v>110.52631578947368</v>
      </c>
      <c r="G12" s="79">
        <f>E12*100/D12</f>
        <v>90.47619047619048</v>
      </c>
    </row>
    <row r="13" spans="1:7" ht="39" thickBot="1">
      <c r="A13" s="28">
        <v>3</v>
      </c>
      <c r="B13" s="2" t="s">
        <v>88</v>
      </c>
      <c r="C13" s="76">
        <v>31</v>
      </c>
      <c r="D13" s="76">
        <v>31</v>
      </c>
      <c r="E13" s="77">
        <v>31</v>
      </c>
      <c r="F13" s="79">
        <f>D13*100/C13</f>
        <v>100</v>
      </c>
      <c r="G13" s="79">
        <f>E13*100/D13</f>
        <v>100</v>
      </c>
    </row>
    <row r="14" spans="3:7" ht="14.25">
      <c r="C14" s="81"/>
      <c r="D14" s="81"/>
      <c r="E14" s="82"/>
      <c r="F14" s="82"/>
      <c r="G14" s="82"/>
    </row>
    <row r="15" spans="2:7" ht="15.75" thickBot="1">
      <c r="B15" s="29" t="s">
        <v>101</v>
      </c>
      <c r="C15" s="81"/>
      <c r="D15" s="81"/>
      <c r="E15" s="82"/>
      <c r="F15" s="82"/>
      <c r="G15" s="82"/>
    </row>
    <row r="16" spans="1:7" ht="15.75" thickBot="1">
      <c r="A16" s="73">
        <v>1</v>
      </c>
      <c r="B16" s="74"/>
      <c r="C16" s="83">
        <v>31.82</v>
      </c>
      <c r="D16" s="83">
        <v>31.72</v>
      </c>
      <c r="E16" s="84">
        <v>31.72</v>
      </c>
      <c r="F16" s="86">
        <f aca="true" t="shared" si="1" ref="F16:G18">D16*100/C16</f>
        <v>99.68573224387178</v>
      </c>
      <c r="G16" s="86">
        <f t="shared" si="1"/>
        <v>100</v>
      </c>
    </row>
    <row r="17" spans="1:7" ht="15.75" thickBot="1">
      <c r="A17" s="75">
        <v>2</v>
      </c>
      <c r="B17" s="2" t="s">
        <v>99</v>
      </c>
      <c r="C17" s="76">
        <v>30.2</v>
      </c>
      <c r="D17" s="80">
        <v>32</v>
      </c>
      <c r="E17" s="87">
        <v>29.9</v>
      </c>
      <c r="F17" s="79">
        <f t="shared" si="1"/>
        <v>105.96026490066225</v>
      </c>
      <c r="G17" s="79">
        <f t="shared" si="1"/>
        <v>93.4375</v>
      </c>
    </row>
    <row r="18" spans="1:7" ht="39" thickBot="1">
      <c r="A18" s="73">
        <v>3</v>
      </c>
      <c r="B18" s="2" t="s">
        <v>88</v>
      </c>
      <c r="C18" s="76">
        <v>33</v>
      </c>
      <c r="D18" s="76">
        <v>33</v>
      </c>
      <c r="E18" s="77">
        <v>33</v>
      </c>
      <c r="F18" s="79">
        <f t="shared" si="1"/>
        <v>100</v>
      </c>
      <c r="G18" s="79">
        <f t="shared" si="1"/>
        <v>100</v>
      </c>
    </row>
    <row r="19" spans="3:7" ht="14.25">
      <c r="C19" s="81"/>
      <c r="D19" s="81"/>
      <c r="E19" s="82"/>
      <c r="F19" s="82"/>
      <c r="G19" s="82"/>
    </row>
    <row r="20" spans="2:7" ht="15.75" thickBot="1">
      <c r="B20" s="29" t="s">
        <v>102</v>
      </c>
      <c r="C20" s="81"/>
      <c r="D20" s="81"/>
      <c r="E20" s="82"/>
      <c r="F20" s="82"/>
      <c r="G20" s="82"/>
    </row>
    <row r="21" spans="1:7" ht="26.25" thickBot="1">
      <c r="A21" s="73">
        <v>1</v>
      </c>
      <c r="B21" s="74" t="s">
        <v>87</v>
      </c>
      <c r="C21" s="83">
        <v>27.75</v>
      </c>
      <c r="D21" s="83">
        <v>26.6</v>
      </c>
      <c r="E21" s="84">
        <v>26.6</v>
      </c>
      <c r="F21" s="86">
        <f>D21*100/C21</f>
        <v>95.85585585585585</v>
      </c>
      <c r="G21" s="86">
        <f>E21*100/D21</f>
        <v>100</v>
      </c>
    </row>
    <row r="22" spans="1:7" ht="15.75" thickBot="1">
      <c r="A22" s="28">
        <v>2</v>
      </c>
      <c r="B22" s="2" t="s">
        <v>103</v>
      </c>
      <c r="C22" s="76">
        <v>24.4</v>
      </c>
      <c r="D22" s="76">
        <v>26.7</v>
      </c>
      <c r="E22" s="77">
        <v>24.8</v>
      </c>
      <c r="F22" s="79">
        <f>D22*100/C22</f>
        <v>109.42622950819673</v>
      </c>
      <c r="G22" s="79">
        <f>E22*100/D22</f>
        <v>92.88389513108615</v>
      </c>
    </row>
    <row r="23" spans="1:7" ht="39" thickBot="1">
      <c r="A23" s="28">
        <v>3</v>
      </c>
      <c r="B23" s="2" t="s">
        <v>88</v>
      </c>
      <c r="C23" s="76">
        <v>33</v>
      </c>
      <c r="D23" s="76">
        <v>31</v>
      </c>
      <c r="E23" s="77">
        <v>31</v>
      </c>
      <c r="F23" s="79">
        <f>D23*100/C23</f>
        <v>93.93939393939394</v>
      </c>
      <c r="G23" s="79">
        <v>89.3</v>
      </c>
    </row>
    <row r="24" spans="3:7" ht="14.25">
      <c r="C24" s="81"/>
      <c r="D24" s="81"/>
      <c r="E24" s="82"/>
      <c r="F24" s="82"/>
      <c r="G24" s="82"/>
    </row>
    <row r="25" spans="2:7" ht="15.75" thickBot="1">
      <c r="B25" s="29" t="s">
        <v>104</v>
      </c>
      <c r="C25" s="81"/>
      <c r="D25" s="81"/>
      <c r="E25" s="82"/>
      <c r="F25" s="82"/>
      <c r="G25" s="82"/>
    </row>
    <row r="26" spans="1:7" ht="26.25" thickBot="1">
      <c r="A26" s="73">
        <v>1</v>
      </c>
      <c r="B26" s="74" t="s">
        <v>87</v>
      </c>
      <c r="C26" s="83">
        <v>12.75</v>
      </c>
      <c r="D26" s="83">
        <v>11.75</v>
      </c>
      <c r="E26" s="84">
        <v>11.75</v>
      </c>
      <c r="F26" s="86">
        <f aca="true" t="shared" si="2" ref="F26:G28">D26*100/C26</f>
        <v>92.15686274509804</v>
      </c>
      <c r="G26" s="86">
        <f t="shared" si="2"/>
        <v>100</v>
      </c>
    </row>
    <row r="27" spans="1:7" ht="15.75" thickBot="1">
      <c r="A27" s="28">
        <v>2</v>
      </c>
      <c r="B27" s="2" t="s">
        <v>100</v>
      </c>
      <c r="C27" s="76">
        <v>10.8</v>
      </c>
      <c r="D27" s="76">
        <v>10.8</v>
      </c>
      <c r="E27" s="77">
        <v>10.8</v>
      </c>
      <c r="F27" s="79">
        <f t="shared" si="2"/>
        <v>100</v>
      </c>
      <c r="G27" s="79">
        <f t="shared" si="2"/>
        <v>100</v>
      </c>
    </row>
    <row r="28" spans="1:7" ht="39" thickBot="1">
      <c r="A28" s="28">
        <v>3</v>
      </c>
      <c r="B28" s="2" t="s">
        <v>88</v>
      </c>
      <c r="C28" s="76">
        <v>19</v>
      </c>
      <c r="D28" s="76">
        <v>18</v>
      </c>
      <c r="E28" s="77">
        <v>18</v>
      </c>
      <c r="F28" s="79">
        <f t="shared" si="2"/>
        <v>94.73684210526316</v>
      </c>
      <c r="G28" s="79">
        <f t="shared" si="2"/>
        <v>100</v>
      </c>
    </row>
    <row r="29" spans="3:7" ht="14.25">
      <c r="C29" s="81"/>
      <c r="D29" s="81"/>
      <c r="E29" s="82"/>
      <c r="F29" s="82"/>
      <c r="G29" s="82"/>
    </row>
    <row r="30" spans="2:7" ht="15.75" thickBot="1">
      <c r="B30" s="29" t="s">
        <v>105</v>
      </c>
      <c r="C30" s="81"/>
      <c r="D30" s="81"/>
      <c r="E30" s="82"/>
      <c r="F30" s="82"/>
      <c r="G30" s="82"/>
    </row>
    <row r="31" spans="1:7" ht="26.25" thickBot="1">
      <c r="A31" s="73">
        <v>1</v>
      </c>
      <c r="B31" s="74" t="s">
        <v>87</v>
      </c>
      <c r="C31" s="88">
        <v>30</v>
      </c>
      <c r="D31" s="83">
        <v>28.5</v>
      </c>
      <c r="E31" s="84">
        <v>28.5</v>
      </c>
      <c r="F31" s="86">
        <f aca="true" t="shared" si="3" ref="F31:G33">D31*100/C31</f>
        <v>95</v>
      </c>
      <c r="G31" s="86">
        <f t="shared" si="3"/>
        <v>100</v>
      </c>
    </row>
    <row r="32" spans="1:7" ht="15.75" thickBot="1">
      <c r="A32" s="28">
        <v>2</v>
      </c>
      <c r="B32" s="2" t="s">
        <v>100</v>
      </c>
      <c r="C32" s="76">
        <v>24.7</v>
      </c>
      <c r="D32" s="80">
        <v>28.5</v>
      </c>
      <c r="E32" s="87">
        <v>26.2</v>
      </c>
      <c r="F32" s="79">
        <f t="shared" si="3"/>
        <v>115.38461538461539</v>
      </c>
      <c r="G32" s="79">
        <f t="shared" si="3"/>
        <v>91.9298245614035</v>
      </c>
    </row>
    <row r="33" spans="1:7" ht="39" thickBot="1">
      <c r="A33" s="28">
        <v>3</v>
      </c>
      <c r="B33" s="2" t="s">
        <v>88</v>
      </c>
      <c r="C33" s="76">
        <v>33</v>
      </c>
      <c r="D33" s="76">
        <v>33</v>
      </c>
      <c r="E33" s="77">
        <v>31</v>
      </c>
      <c r="F33" s="79">
        <f t="shared" si="3"/>
        <v>100</v>
      </c>
      <c r="G33" s="79">
        <f t="shared" si="3"/>
        <v>93.93939393939394</v>
      </c>
    </row>
    <row r="34" spans="3:7" ht="14.25">
      <c r="C34" s="81"/>
      <c r="D34" s="81"/>
      <c r="E34" s="82"/>
      <c r="F34" s="82"/>
      <c r="G34" s="82"/>
    </row>
    <row r="35" spans="2:7" ht="15.75" thickBot="1">
      <c r="B35" s="29" t="s">
        <v>106</v>
      </c>
      <c r="C35" s="81"/>
      <c r="D35" s="81"/>
      <c r="E35" s="82"/>
      <c r="F35" s="82"/>
      <c r="G35" s="82"/>
    </row>
    <row r="36" spans="1:7" ht="26.25" thickBot="1">
      <c r="A36" s="73">
        <v>1</v>
      </c>
      <c r="B36" s="74" t="s">
        <v>87</v>
      </c>
      <c r="C36" s="83">
        <v>15</v>
      </c>
      <c r="D36" s="83">
        <v>11</v>
      </c>
      <c r="E36" s="84">
        <v>11</v>
      </c>
      <c r="F36" s="86">
        <f aca="true" t="shared" si="4" ref="F36:G38">D36*100/C36</f>
        <v>73.33333333333333</v>
      </c>
      <c r="G36" s="86">
        <f t="shared" si="4"/>
        <v>100</v>
      </c>
    </row>
    <row r="37" spans="1:7" ht="15.75" thickBot="1">
      <c r="A37" s="28">
        <v>2</v>
      </c>
      <c r="B37" s="2" t="s">
        <v>99</v>
      </c>
      <c r="C37" s="76">
        <v>8.2</v>
      </c>
      <c r="D37" s="76">
        <v>11.3</v>
      </c>
      <c r="E37" s="77">
        <v>10.9</v>
      </c>
      <c r="F37" s="79">
        <f t="shared" si="4"/>
        <v>137.8048780487805</v>
      </c>
      <c r="G37" s="79">
        <f t="shared" si="4"/>
        <v>96.46017699115043</v>
      </c>
    </row>
    <row r="38" spans="1:7" ht="39" thickBot="1">
      <c r="A38" s="28">
        <v>3</v>
      </c>
      <c r="B38" s="2" t="s">
        <v>88</v>
      </c>
      <c r="C38" s="76">
        <v>15</v>
      </c>
      <c r="D38" s="76">
        <v>15</v>
      </c>
      <c r="E38" s="77">
        <v>15</v>
      </c>
      <c r="F38" s="78">
        <f t="shared" si="4"/>
        <v>100</v>
      </c>
      <c r="G38" s="79">
        <f t="shared" si="4"/>
        <v>100</v>
      </c>
    </row>
    <row r="39" spans="3:7" ht="14.25">
      <c r="C39" s="81"/>
      <c r="D39" s="81"/>
      <c r="E39" s="82"/>
      <c r="F39" s="82"/>
      <c r="G39" s="82"/>
    </row>
    <row r="40" spans="2:7" ht="15.75" thickBot="1">
      <c r="B40" s="29" t="s">
        <v>107</v>
      </c>
      <c r="C40" s="81"/>
      <c r="D40" s="81"/>
      <c r="E40" s="82"/>
      <c r="F40" s="82"/>
      <c r="G40" s="82"/>
    </row>
    <row r="41" spans="1:7" ht="26.25" thickBot="1">
      <c r="A41" s="73">
        <v>1</v>
      </c>
      <c r="B41" s="74" t="s">
        <v>87</v>
      </c>
      <c r="C41" s="83">
        <v>33</v>
      </c>
      <c r="D41" s="83">
        <v>31.6</v>
      </c>
      <c r="E41" s="84">
        <v>31.6</v>
      </c>
      <c r="F41" s="86">
        <f aca="true" t="shared" si="5" ref="F41:G43">D41*100/C41</f>
        <v>95.75757575757575</v>
      </c>
      <c r="G41" s="86">
        <f t="shared" si="5"/>
        <v>100</v>
      </c>
    </row>
    <row r="42" spans="1:7" ht="15.75" thickBot="1">
      <c r="A42" s="28">
        <v>2</v>
      </c>
      <c r="B42" s="2" t="s">
        <v>99</v>
      </c>
      <c r="C42" s="76">
        <v>30</v>
      </c>
      <c r="D42" s="76">
        <v>31.4</v>
      </c>
      <c r="E42" s="87">
        <v>28.9</v>
      </c>
      <c r="F42" s="79">
        <f t="shared" si="5"/>
        <v>104.66666666666667</v>
      </c>
      <c r="G42" s="79">
        <f t="shared" si="5"/>
        <v>92.03821656050955</v>
      </c>
    </row>
    <row r="43" spans="1:7" ht="39" thickBot="1">
      <c r="A43" s="28">
        <v>3</v>
      </c>
      <c r="B43" s="2" t="s">
        <v>88</v>
      </c>
      <c r="C43" s="76">
        <v>31</v>
      </c>
      <c r="D43" s="76">
        <v>31</v>
      </c>
      <c r="E43" s="77">
        <v>31</v>
      </c>
      <c r="F43" s="79">
        <f t="shared" si="5"/>
        <v>100</v>
      </c>
      <c r="G43" s="79">
        <f t="shared" si="5"/>
        <v>100</v>
      </c>
    </row>
    <row r="44" spans="3:7" ht="14.25">
      <c r="C44" s="81"/>
      <c r="D44" s="81"/>
      <c r="E44" s="82"/>
      <c r="F44" s="82"/>
      <c r="G44" s="82"/>
    </row>
    <row r="45" spans="2:7" ht="15.75" thickBot="1">
      <c r="B45" s="29" t="s">
        <v>108</v>
      </c>
      <c r="C45" s="81"/>
      <c r="D45" s="81"/>
      <c r="E45" s="82"/>
      <c r="F45" s="82"/>
      <c r="G45" s="82"/>
    </row>
    <row r="46" spans="1:7" ht="26.25" thickBot="1">
      <c r="A46" s="73">
        <v>1</v>
      </c>
      <c r="B46" s="74" t="s">
        <v>87</v>
      </c>
      <c r="C46" s="83">
        <v>22</v>
      </c>
      <c r="D46" s="83">
        <v>21</v>
      </c>
      <c r="E46" s="84">
        <v>21</v>
      </c>
      <c r="F46" s="86">
        <f aca="true" t="shared" si="6" ref="F46:G48">D46*100/C46</f>
        <v>95.45454545454545</v>
      </c>
      <c r="G46" s="86">
        <f t="shared" si="6"/>
        <v>100</v>
      </c>
    </row>
    <row r="47" spans="1:7" ht="15.75" thickBot="1">
      <c r="A47" s="28">
        <v>2</v>
      </c>
      <c r="B47" s="2" t="s">
        <v>99</v>
      </c>
      <c r="C47" s="76">
        <v>13.9</v>
      </c>
      <c r="D47" s="76">
        <v>21.5</v>
      </c>
      <c r="E47" s="77">
        <v>19.5</v>
      </c>
      <c r="F47" s="79">
        <f t="shared" si="6"/>
        <v>154.67625899280574</v>
      </c>
      <c r="G47" s="79">
        <f t="shared" si="6"/>
        <v>90.69767441860465</v>
      </c>
    </row>
    <row r="48" spans="1:7" ht="39" thickBot="1">
      <c r="A48" s="28">
        <v>3</v>
      </c>
      <c r="B48" s="2" t="s">
        <v>88</v>
      </c>
      <c r="C48" s="76">
        <v>26</v>
      </c>
      <c r="D48" s="76">
        <v>27</v>
      </c>
      <c r="E48" s="77">
        <v>26</v>
      </c>
      <c r="F48" s="79">
        <f t="shared" si="6"/>
        <v>103.84615384615384</v>
      </c>
      <c r="G48" s="79">
        <f t="shared" si="6"/>
        <v>96.29629629629629</v>
      </c>
    </row>
    <row r="49" spans="3:7" ht="14.25">
      <c r="C49" s="81"/>
      <c r="D49" s="81"/>
      <c r="E49" s="82"/>
      <c r="F49" s="82"/>
      <c r="G49" s="82"/>
    </row>
    <row r="50" spans="2:7" ht="15.75" thickBot="1">
      <c r="B50" s="29" t="s">
        <v>109</v>
      </c>
      <c r="C50" s="81"/>
      <c r="D50" s="81"/>
      <c r="E50" s="82"/>
      <c r="F50" s="82"/>
      <c r="G50" s="82"/>
    </row>
    <row r="51" spans="1:7" ht="26.25" thickBot="1">
      <c r="A51" s="73">
        <v>1</v>
      </c>
      <c r="B51" s="74" t="s">
        <v>87</v>
      </c>
      <c r="C51" s="83">
        <v>12</v>
      </c>
      <c r="D51" s="83">
        <v>10.5</v>
      </c>
      <c r="E51" s="84">
        <v>10.5</v>
      </c>
      <c r="F51" s="86">
        <f aca="true" t="shared" si="7" ref="F51:G53">D51*100/C51</f>
        <v>87.5</v>
      </c>
      <c r="G51" s="86">
        <f t="shared" si="7"/>
        <v>100</v>
      </c>
    </row>
    <row r="52" spans="1:7" ht="15.75" thickBot="1">
      <c r="A52" s="28">
        <v>2</v>
      </c>
      <c r="B52" s="2" t="s">
        <v>99</v>
      </c>
      <c r="C52" s="76">
        <v>7.4</v>
      </c>
      <c r="D52" s="76">
        <v>10.2</v>
      </c>
      <c r="E52" s="77">
        <v>10.3</v>
      </c>
      <c r="F52" s="79">
        <f t="shared" si="7"/>
        <v>137.8378378378378</v>
      </c>
      <c r="G52" s="79">
        <f t="shared" si="7"/>
        <v>100.98039215686275</v>
      </c>
    </row>
    <row r="53" spans="1:7" ht="39" thickBot="1">
      <c r="A53" s="28">
        <v>3</v>
      </c>
      <c r="B53" s="2" t="s">
        <v>88</v>
      </c>
      <c r="C53" s="76">
        <v>14</v>
      </c>
      <c r="D53" s="76">
        <v>14</v>
      </c>
      <c r="E53" s="77">
        <v>14</v>
      </c>
      <c r="F53" s="79">
        <f t="shared" si="7"/>
        <v>100</v>
      </c>
      <c r="G53" s="79">
        <f t="shared" si="7"/>
        <v>100</v>
      </c>
    </row>
    <row r="54" spans="3:7" ht="14.25">
      <c r="C54" s="81"/>
      <c r="D54" s="81"/>
      <c r="E54" s="82"/>
      <c r="F54" s="82"/>
      <c r="G54" s="82"/>
    </row>
    <row r="55" spans="2:7" ht="15.75" thickBot="1">
      <c r="B55" s="29" t="s">
        <v>110</v>
      </c>
      <c r="C55" s="81"/>
      <c r="D55" s="81"/>
      <c r="E55" s="82"/>
      <c r="F55" s="82"/>
      <c r="G55" s="82"/>
    </row>
    <row r="56" spans="1:7" ht="26.25" thickBot="1">
      <c r="A56" s="73">
        <v>1</v>
      </c>
      <c r="B56" s="74" t="s">
        <v>87</v>
      </c>
      <c r="C56" s="83">
        <v>50</v>
      </c>
      <c r="D56" s="83">
        <v>49.5</v>
      </c>
      <c r="E56" s="84">
        <v>49.5</v>
      </c>
      <c r="F56" s="86">
        <f aca="true" t="shared" si="8" ref="F56:G58">D56*100/C56</f>
        <v>99</v>
      </c>
      <c r="G56" s="86">
        <f t="shared" si="8"/>
        <v>100</v>
      </c>
    </row>
    <row r="57" spans="1:7" ht="15.75" thickBot="1">
      <c r="A57" s="28">
        <v>2</v>
      </c>
      <c r="B57" s="2" t="s">
        <v>99</v>
      </c>
      <c r="C57" s="76">
        <v>66.3</v>
      </c>
      <c r="D57" s="80">
        <v>67</v>
      </c>
      <c r="E57" s="87">
        <v>67</v>
      </c>
      <c r="F57" s="79">
        <f t="shared" si="8"/>
        <v>101.05580693815989</v>
      </c>
      <c r="G57" s="79">
        <f t="shared" si="8"/>
        <v>100</v>
      </c>
    </row>
    <row r="58" spans="1:7" ht="39" thickBot="1">
      <c r="A58" s="28">
        <v>3</v>
      </c>
      <c r="B58" s="2" t="s">
        <v>88</v>
      </c>
      <c r="C58" s="76">
        <v>53</v>
      </c>
      <c r="D58" s="76">
        <v>52</v>
      </c>
      <c r="E58" s="77">
        <v>52</v>
      </c>
      <c r="F58" s="79">
        <f t="shared" si="8"/>
        <v>98.11320754716981</v>
      </c>
      <c r="G58" s="79">
        <f t="shared" si="8"/>
        <v>100</v>
      </c>
    </row>
    <row r="60" spans="2:7" ht="35.25" customHeight="1">
      <c r="B60" s="119" t="s">
        <v>140</v>
      </c>
      <c r="C60" s="119"/>
      <c r="D60" s="119"/>
      <c r="E60" s="119"/>
      <c r="F60" s="119"/>
      <c r="G60" s="119"/>
    </row>
    <row r="61" ht="15">
      <c r="B61" s="90" t="s">
        <v>139</v>
      </c>
    </row>
    <row r="70" ht="14.25">
      <c r="B70" s="91"/>
    </row>
  </sheetData>
  <sheetProtection/>
  <mergeCells count="10">
    <mergeCell ref="B60:G60"/>
    <mergeCell ref="G4:G5"/>
    <mergeCell ref="A1:G1"/>
    <mergeCell ref="A2:G2"/>
    <mergeCell ref="A4:A5"/>
    <mergeCell ref="B4:B5"/>
    <mergeCell ref="C4:C5"/>
    <mergeCell ref="D4:D5"/>
    <mergeCell ref="E4:E5"/>
    <mergeCell ref="F4:F5"/>
  </mergeCells>
  <printOptions/>
  <pageMargins left="0.47" right="0.34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Ashtarak8</dc:creator>
  <cp:keywords/>
  <dc:description/>
  <cp:lastModifiedBy>Sevanh</cp:lastModifiedBy>
  <cp:lastPrinted>2018-12-12T07:31:25Z</cp:lastPrinted>
  <dcterms:created xsi:type="dcterms:W3CDTF">2015-10-21T06:46:23Z</dcterms:created>
  <dcterms:modified xsi:type="dcterms:W3CDTF">2018-12-17T06:39:00Z</dcterms:modified>
  <cp:category/>
  <cp:version/>
  <cp:contentType/>
  <cp:contentStatus/>
</cp:coreProperties>
</file>