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7" activeTab="8"/>
  </bookViews>
  <sheets>
    <sheet name="Komunal+" sheetId="1" r:id="rId1"/>
    <sheet name="Arvest+" sheetId="2" r:id="rId2"/>
    <sheet name="GKH+" sheetId="3" r:id="rId3"/>
    <sheet name="Marzadproc+" sheetId="4" r:id="rId4"/>
    <sheet name="Erashtakan+" sheetId="5" r:id="rId5"/>
    <sheet name="HMK+" sheetId="6" r:id="rId6"/>
    <sheet name="Boxboj+" sheetId="7" r:id="rId7"/>
    <sheet name="Naxakrtaran+" sheetId="8" r:id="rId8"/>
    <sheet name="Heqiat+" sheetId="9" r:id="rId9"/>
    <sheet name="gagarin+" sheetId="10" r:id="rId10"/>
    <sheet name="GALIQ+" sheetId="11" r:id="rId11"/>
    <sheet name="Zartonq+" sheetId="12" r:id="rId12"/>
  </sheets>
  <definedNames>
    <definedName name="_GoBack" localSheetId="5">'HMK+'!$C$34</definedName>
  </definedNames>
  <calcPr fullCalcOnLoad="1"/>
</workbook>
</file>

<file path=xl/sharedStrings.xml><?xml version="1.0" encoding="utf-8"?>
<sst xmlns="http://schemas.openxmlformats.org/spreadsheetml/2006/main" count="452" uniqueCount="195">
  <si>
    <t>հ/հ</t>
  </si>
  <si>
    <t>Տնօրեն</t>
  </si>
  <si>
    <t>Մեթոդիստ</t>
  </si>
  <si>
    <t>Դաստիարակ</t>
  </si>
  <si>
    <t>դաստիարակ</t>
  </si>
  <si>
    <t>լոգոպետ</t>
  </si>
  <si>
    <t>հոգեբան</t>
  </si>
  <si>
    <t>դայակ</t>
  </si>
  <si>
    <t>Հաշվետար/դռնապան</t>
  </si>
  <si>
    <t>պարուսույց</t>
  </si>
  <si>
    <t>Ֆիզ. հրահանգիչ</t>
  </si>
  <si>
    <t>Երաժշտ.դաստ.</t>
  </si>
  <si>
    <t>բուժքույր</t>
  </si>
  <si>
    <t>գործավար</t>
  </si>
  <si>
    <t>խոհարար</t>
  </si>
  <si>
    <t>Խոհարարի օգնական</t>
  </si>
  <si>
    <t>տնտեսվար</t>
  </si>
  <si>
    <t>լվացարար</t>
  </si>
  <si>
    <t>պահակ</t>
  </si>
  <si>
    <t>հնոցապան</t>
  </si>
  <si>
    <t>Հաշվապահ</t>
  </si>
  <si>
    <t>Գեղմասվար</t>
  </si>
  <si>
    <t>Պարուսույց</t>
  </si>
  <si>
    <t>Ռեժիսոր</t>
  </si>
  <si>
    <t>Գործավար</t>
  </si>
  <si>
    <t>Բեմանկարիչ</t>
  </si>
  <si>
    <t>Տնտեսվար</t>
  </si>
  <si>
    <t>Զբոսայգու պանթեոնի պահակ</t>
  </si>
  <si>
    <t>Հավաքարար</t>
  </si>
  <si>
    <t>ԸՆԴԱՄԵՆԸ</t>
  </si>
  <si>
    <t>Հնչ. օպերատոր</t>
  </si>
  <si>
    <t>Ընդամենը</t>
  </si>
  <si>
    <t>ՀԱՍՏԻՔԱՑՈՒՑԱԿ</t>
  </si>
  <si>
    <t xml:space="preserve"> «Համայնքային մշակութային կենտրոն» ՀՈԱԿ</t>
  </si>
  <si>
    <t>Ցամաքաբերդի մշակույթի ակումբի պահակ</t>
  </si>
  <si>
    <t>Գոմաձորի մշակույթի ակումբի պահակ</t>
  </si>
  <si>
    <t>Տնօրեն՝                                 Ի.Խաչատրյան</t>
  </si>
  <si>
    <t>Հաշվապահ՝                         Ա. Ժամհարյան</t>
  </si>
  <si>
    <t>Փոխտնօրեն</t>
  </si>
  <si>
    <t xml:space="preserve">       Հաստիքի անվանումը</t>
  </si>
  <si>
    <t>Նկարչություն դասավանդող</t>
  </si>
  <si>
    <t>Կիրառական զարդարվեստ դասավանդող</t>
  </si>
  <si>
    <t>Դիզայն դասավանդող</t>
  </si>
  <si>
    <t>Թատրոն դասավանդող</t>
  </si>
  <si>
    <t xml:space="preserve">Արվեստի պատմություն դասավանդող </t>
  </si>
  <si>
    <t xml:space="preserve">Մաքրամե դասավանդող </t>
  </si>
  <si>
    <t>Գրակ. ստեղծագործություն դասավանդ.</t>
  </si>
  <si>
    <t>Ապլիկացիա դասավանդող</t>
  </si>
  <si>
    <t>Ասեղնագործություն դասավանդող</t>
  </si>
  <si>
    <t>Հելունագործություն դասավանդող</t>
  </si>
  <si>
    <t>Գոբելեն դասավանդող</t>
  </si>
  <si>
    <t>Ծաղկահարդարում դասավանդող</t>
  </si>
  <si>
    <t xml:space="preserve">Ազգային խոհանոց դասավանդող </t>
  </si>
  <si>
    <t xml:space="preserve">Փափուկ խաղալիքի դասավանդող </t>
  </si>
  <si>
    <t xml:space="preserve">Գերմաներեն լեզվի դասավանդող </t>
  </si>
  <si>
    <t>Ռուսերեն լեզվի դասավանդող</t>
  </si>
  <si>
    <t>Անգլերեն լեզվի դասավանդող</t>
  </si>
  <si>
    <t>Գեղարվեստական մոդելավորում դասավանդող</t>
  </si>
  <si>
    <t>«ՀՈՎՀ. ԱՅՎԱԶՈՎՍԿՈՒ ԱՆՎԱՆ ԱՐՎԵՍՏԻ ԴՊՐՈՑ» ՀՈԱԿ</t>
  </si>
  <si>
    <t>տնօրեն</t>
  </si>
  <si>
    <t>հաշվապահ</t>
  </si>
  <si>
    <t>գրադարանավար</t>
  </si>
  <si>
    <t>ավագ գրադարանավար</t>
  </si>
  <si>
    <t>Միավորը</t>
  </si>
  <si>
    <t>Պաշտոնային դրույքաչափը</t>
  </si>
  <si>
    <t>Դրույք /Հաշվարկային միավոր/</t>
  </si>
  <si>
    <t xml:space="preserve">Հաստատում եմ </t>
  </si>
  <si>
    <t>Սևան համայնքի ղեկավար`</t>
  </si>
  <si>
    <t>___________________Ս. Մուրադյան</t>
  </si>
  <si>
    <t xml:space="preserve">Համայնքի ավագանու` </t>
  </si>
  <si>
    <t>«Սևանի  Վ. Ստեփանյանի անվան  ԳԿՀ» ՀՈԱԿ</t>
  </si>
  <si>
    <t>Հաստիքացուցակ</t>
  </si>
  <si>
    <t>Հ/Հ</t>
  </si>
  <si>
    <t>Հաստիքի անվանումը</t>
  </si>
  <si>
    <t>Դրույք  /Հաշվարկային միավոր/</t>
  </si>
  <si>
    <t>Գլխ․հաշվապահ</t>
  </si>
  <si>
    <t>Պահեստապետ</t>
  </si>
  <si>
    <t>Պահակներ</t>
  </si>
  <si>
    <t>Զոդող</t>
  </si>
  <si>
    <t>Էլեկտրիկ</t>
  </si>
  <si>
    <t>Կորդինատոր</t>
  </si>
  <si>
    <t>Գործավար գանձապահ</t>
  </si>
  <si>
    <t>Հսկիչ գործակալներ (գործավարային)</t>
  </si>
  <si>
    <t xml:space="preserve">Վարորդ  (Զիլ) </t>
  </si>
  <si>
    <t>Ավտովարորդներ</t>
  </si>
  <si>
    <t>Բանվորներ</t>
  </si>
  <si>
    <t>Տրակտորիստ</t>
  </si>
  <si>
    <t>Ավտովարորդ Զիլ , Վիշկա</t>
  </si>
  <si>
    <t xml:space="preserve">Գրեյդ․սեզոնային (7 ամիս) </t>
  </si>
  <si>
    <t xml:space="preserve">Հավաքարար սեզոնային (9 ամիս) </t>
  </si>
  <si>
    <t>Բանվոր</t>
  </si>
  <si>
    <t xml:space="preserve">Բանվոր (9 ամիս) </t>
  </si>
  <si>
    <t>Տոնական և կիրակի օրեր</t>
  </si>
  <si>
    <t xml:space="preserve">Կանաչապատման բանվորներ սեզոնային  (7 ամիս) </t>
  </si>
  <si>
    <t>Հաշվապահ`</t>
  </si>
  <si>
    <t>«Սևան  համայնքի  կոմունալ  սպասարկում  և  բարեկարգում »  ՀՈԱԿ</t>
  </si>
  <si>
    <t xml:space="preserve">                Տնօրեն՝                                     Է․Հարությունյան</t>
  </si>
  <si>
    <t xml:space="preserve">                        Ս. Հակոբյան</t>
  </si>
  <si>
    <t>ուսմասվար</t>
  </si>
  <si>
    <t>գործավար-գրադարանավար</t>
  </si>
  <si>
    <t>հավաքարար</t>
  </si>
  <si>
    <t>դաշնամուր լարող</t>
  </si>
  <si>
    <t>դասատու</t>
  </si>
  <si>
    <t>Ընդամենը`</t>
  </si>
  <si>
    <t>«Սևանի Վալերի Սարգսյանի անվան  երաժշտական դպրոց» ՀՈԱԿ</t>
  </si>
  <si>
    <t>մեթոդիստ</t>
  </si>
  <si>
    <t>Պահակ</t>
  </si>
  <si>
    <t>Հերթապահ</t>
  </si>
  <si>
    <t>Հնոցապան</t>
  </si>
  <si>
    <t>հերթապահ</t>
  </si>
  <si>
    <t>Հանդերձապահ</t>
  </si>
  <si>
    <t>Տնօրեն`                                Ֆ. Հարությունյան</t>
  </si>
  <si>
    <t>Հաշվապահ`                          Մ. Սիմոնյան</t>
  </si>
  <si>
    <t>ծանրամարտի մարզիչ</t>
  </si>
  <si>
    <t>բռնցքամարտի մարզիչ</t>
  </si>
  <si>
    <t>ըմբշամարտի մարզիչ</t>
  </si>
  <si>
    <t>կոխ,ըմբշամարտի մարզիչ</t>
  </si>
  <si>
    <t>լողափնյա վոլեյբոլի մարզիչ</t>
  </si>
  <si>
    <t>դասական վոլեյբոլի մարզիչ</t>
  </si>
  <si>
    <t>շախմատի մարզիչ</t>
  </si>
  <si>
    <t>սեղանի թենիսի մարզիչ</t>
  </si>
  <si>
    <t>ֆուտբոլի մարզիչ</t>
  </si>
  <si>
    <t>թաեքվանդոի մարզիչ</t>
  </si>
  <si>
    <t>կարատեի մարզիչ</t>
  </si>
  <si>
    <t>քինգ բռնցքամարտի մարզիչ</t>
  </si>
  <si>
    <t>ուժային եռամարտի մարզիչ</t>
  </si>
  <si>
    <t xml:space="preserve">«ՍԵՎԱՆԻՄԱՆԿԱՊԱՏԱՆԵԿԱՆ ՄԱՐԶԱԴՊՐՈՑ» ՀՈԱԿ </t>
  </si>
  <si>
    <t>Տնօրեն`                            Գ. Ավետիսյան</t>
  </si>
  <si>
    <t>Հաշվապահ`                        Հ. Գրիգորյան</t>
  </si>
  <si>
    <t>Տնօրենի ժ/պ`                             Հ. Առաքելյան</t>
  </si>
  <si>
    <t xml:space="preserve">Հաշվապահ`                                 Է. Խաչատրյան                          </t>
  </si>
  <si>
    <t>«ՍԵՎԱՆԻ ԹԻՎ ԹԻՎ 1 «ԲՈՂԲՈՋ» ՄՍՈՒՐ-ՄԱՆԿԱՊԱՐՏԵԶ» ՀՈԱԿ</t>
  </si>
  <si>
    <t>դաշնակահար</t>
  </si>
  <si>
    <t>հաշվետար</t>
  </si>
  <si>
    <t>ֆիզհրահանգիչ</t>
  </si>
  <si>
    <t>ավագ խոհարար</t>
  </si>
  <si>
    <t>խոհարարի օգնական</t>
  </si>
  <si>
    <t>դերձակ</t>
  </si>
  <si>
    <t>լվացքարար</t>
  </si>
  <si>
    <t>դռնապան</t>
  </si>
  <si>
    <t>Նախարթարան  Դաստ.</t>
  </si>
  <si>
    <t>Նախակրթարան  մեթոդիստ</t>
  </si>
  <si>
    <t>Դաստիարակի օգնական</t>
  </si>
  <si>
    <t>դաստիարակի օգնական</t>
  </si>
  <si>
    <t>գլխավոր հաշվապահ</t>
  </si>
  <si>
    <t>Օժանդակ բանվոր</t>
  </si>
  <si>
    <t>«ՍԵՎԱՆԻ ԹԻՎ ԹԻՎ 1 «ԲՈՂԲՈՋ» ՄՍՈՒՐ-ՄԱՆԿԱՊԱՐՏԵԶ» ՀՈԱԿ-ում գործող նախակրթարան</t>
  </si>
  <si>
    <t>«ՍԵՎԱՆԻ ԹԻՎ 4 «ԳԱԼԻՔ» ՄՍՈՒՐ-ՄԱՆԿԱՊԱՐՏԵԶ» ՀՈԱԿ</t>
  </si>
  <si>
    <t xml:space="preserve"> Ցերեկային պահակ</t>
  </si>
  <si>
    <t>«ՍԵՎԱՆԻ ԹԻՎ 3 «ՀԵՔԻԱԹ» ՄԱՆԿԱՊԱՐՏԵԶ» ՀՈԱԿ</t>
  </si>
  <si>
    <t>Բուժքույր</t>
  </si>
  <si>
    <t>Խոհարար</t>
  </si>
  <si>
    <t xml:space="preserve">Դաստիարակ </t>
  </si>
  <si>
    <t>Լվացքարար</t>
  </si>
  <si>
    <t>Երաժշտական ղեկավար</t>
  </si>
  <si>
    <t>«ԳԱԳԱՐԻՆԻ ՄՍՈՒՐ-ՄԱՆԿԱՊԱՐՏԵԶ» ՀՈԱԿ</t>
  </si>
  <si>
    <t>Հաշվապահ`                         Ռ. Ենոքյան</t>
  </si>
  <si>
    <t>Տնօրեն ՝                                Լ.Ավանեսյան</t>
  </si>
  <si>
    <t xml:space="preserve">Ընդամենը` </t>
  </si>
  <si>
    <t>Մեթոդիստ ուս.գծով տեղ.</t>
  </si>
  <si>
    <t>Հաշվետար</t>
  </si>
  <si>
    <t>Հոգեբան</t>
  </si>
  <si>
    <t>Ֆիզկուլտ հրահանգիչ</t>
  </si>
  <si>
    <t>Երաժշտ. դաստիարակ</t>
  </si>
  <si>
    <t>Դաստիարակ , մանկավարժներ</t>
  </si>
  <si>
    <t>Դաստիարակ մանկավարժներ</t>
  </si>
  <si>
    <t xml:space="preserve"> Խոհարար</t>
  </si>
  <si>
    <t>Լվացարար</t>
  </si>
  <si>
    <t>Դռնապահ- հավաքարար(շենքի)</t>
  </si>
  <si>
    <t>Շենքերի,սարք.սպ. և նորագող բանվ.էլեկ.</t>
  </si>
  <si>
    <t>Հնոցապահ</t>
  </si>
  <si>
    <t xml:space="preserve">Հաշվապահ`                                 Մ. Սարգսյան </t>
  </si>
  <si>
    <t>Տնօրեն ՝                                        Ա. Ղարիբյան</t>
  </si>
  <si>
    <t>Օժանդակ  բանվոր</t>
  </si>
  <si>
    <t>Տնօրեն`                      Ծ. Բադալյան</t>
  </si>
  <si>
    <t>Հաշվապահ`               Ս. Մանուկյան</t>
  </si>
  <si>
    <t>Հաշվապահ`                           Ա. Ալավերդյան</t>
  </si>
  <si>
    <t>Տնօրեն ՝                                  Ս. Կարապետյան</t>
  </si>
  <si>
    <t>խոհանոցի օժանդակ բանվոր</t>
  </si>
  <si>
    <t>Ավագ հաշվապահ</t>
  </si>
  <si>
    <t>Էլեկտրիկ/փականագործ</t>
  </si>
  <si>
    <t>«ՍԵՎԱՆԻ ԹԻՎ 2 «ԶԱՐԹՈՆՔ» ՄՍՈՒՐ-ՄԱՆԿԱՊԱՐՏԵԶ» ՀՈԱԿ</t>
  </si>
  <si>
    <t>Ուսմնական գծով տնօրենի տեղակալ</t>
  </si>
  <si>
    <t>Դաշնակահար</t>
  </si>
  <si>
    <t>Դաստիարակներ</t>
  </si>
  <si>
    <t>Դաստիարակի օգնականներ</t>
  </si>
  <si>
    <t>Ավագ խոհարար</t>
  </si>
  <si>
    <t>Բակապահ</t>
  </si>
  <si>
    <t>Տնօրեն ՝                                Ն. Աբրահամյան</t>
  </si>
  <si>
    <t>Հաշվապահ`                         Մ. Հակոբյան</t>
  </si>
  <si>
    <t>Վերելակի սպասարկող</t>
  </si>
  <si>
    <t>18.01.2019թ. թիվ   3-Ա որոշում</t>
  </si>
  <si>
    <t>Ք. Մանուկյան</t>
  </si>
  <si>
    <t xml:space="preserve">                         Տնօրեն՝                         Հ. Խանդանյան</t>
  </si>
  <si>
    <t>25%   /   12% հավաքագրումներից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</si>
</sst>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name val="GHEA Grapalat"/>
      <family val="3"/>
    </font>
    <font>
      <sz val="10"/>
      <color indexed="8"/>
      <name val="GHEA Grapalat"/>
      <family val="3"/>
    </font>
    <font>
      <sz val="12"/>
      <color indexed="8"/>
      <name val="Sylfaen"/>
      <family val="1"/>
    </font>
    <font>
      <sz val="10"/>
      <color indexed="10"/>
      <name val="GHEA Grapalat"/>
      <family val="3"/>
    </font>
    <font>
      <b/>
      <sz val="11"/>
      <color indexed="8"/>
      <name val="Arial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name val="GHEA Grapalat"/>
      <family val="3"/>
    </font>
    <font>
      <sz val="11"/>
      <name val="Sylfaen"/>
      <family val="1"/>
    </font>
    <font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sz val="16"/>
      <color indexed="8"/>
      <name val="GHEA Grapalat"/>
      <family val="3"/>
    </font>
    <font>
      <sz val="10"/>
      <color indexed="8"/>
      <name val="Arial Armenian"/>
      <family val="2"/>
    </font>
    <font>
      <sz val="10"/>
      <name val="Arial Armenian"/>
      <family val="2"/>
    </font>
    <font>
      <sz val="12"/>
      <name val="Times Armenian"/>
      <family val="1"/>
    </font>
    <font>
      <b/>
      <sz val="10"/>
      <name val="GHEA Grapalat"/>
      <family val="3"/>
    </font>
    <font>
      <sz val="11"/>
      <name val="Calibri"/>
      <family val="0"/>
    </font>
    <font>
      <sz val="8"/>
      <name val="Sylfaen"/>
      <family val="1"/>
    </font>
    <font>
      <sz val="11"/>
      <name val="GHEA Grapalat"/>
      <family val="3"/>
    </font>
    <font>
      <sz val="9"/>
      <color indexed="10"/>
      <name val="GHEA Grapalat"/>
      <family val="3"/>
    </font>
    <font>
      <b/>
      <sz val="10"/>
      <color indexed="8"/>
      <name val="GHEA Grapalat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9" fillId="0" borderId="10" xfId="58" applyFont="1" applyBorder="1" applyAlignment="1">
      <alignment horizont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29" fillId="0" borderId="10" xfId="58" applyFont="1" applyBorder="1" applyAlignment="1">
      <alignment horizontal="left"/>
      <protection/>
    </xf>
    <xf numFmtId="2" fontId="29" fillId="0" borderId="10" xfId="58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7" fillId="0" borderId="0" xfId="0" applyFont="1" applyAlignment="1">
      <alignment/>
    </xf>
    <xf numFmtId="0" fontId="3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57" applyFont="1">
      <alignment/>
      <protection/>
    </xf>
    <xf numFmtId="0" fontId="7" fillId="0" borderId="0" xfId="57" applyFont="1" applyAlignment="1">
      <alignment horizontal="left"/>
      <protection/>
    </xf>
    <xf numFmtId="0" fontId="11" fillId="0" borderId="0" xfId="57" applyFont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7" fillId="0" borderId="0" xfId="57" applyFont="1" applyAlignment="1">
      <alignment vertical="center" wrapText="1"/>
      <protection/>
    </xf>
    <xf numFmtId="0" fontId="11" fillId="0" borderId="0" xfId="57" applyFont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49" fontId="33" fillId="0" borderId="10" xfId="0" applyNumberFormat="1" applyFont="1" applyBorder="1" applyAlignment="1" applyProtection="1">
      <alignment horizontal="left"/>
      <protection locked="0"/>
    </xf>
    <xf numFmtId="0" fontId="34" fillId="0" borderId="10" xfId="0" applyFont="1" applyBorder="1" applyAlignment="1">
      <alignment horizontal="left" vertical="center" wrapText="1"/>
    </xf>
    <xf numFmtId="1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2" fontId="3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/>
    </xf>
    <xf numFmtId="0" fontId="30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30" fillId="0" borderId="10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0" fillId="0" borderId="0" xfId="0" applyFont="1" applyAlignment="1">
      <alignment horizontal="left"/>
    </xf>
    <xf numFmtId="0" fontId="36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indent="15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4" fillId="0" borderId="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57" applyFont="1" applyAlignment="1">
      <alignment horizontal="center"/>
      <protection/>
    </xf>
    <xf numFmtId="0" fontId="32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rmal_GK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0">
      <selection activeCell="E24" sqref="E24"/>
    </sheetView>
  </sheetViews>
  <sheetFormatPr defaultColWidth="9.140625" defaultRowHeight="12.75"/>
  <cols>
    <col min="1" max="1" width="9.140625" style="8" customWidth="1"/>
    <col min="2" max="2" width="27.28125" style="34" customWidth="1"/>
    <col min="3" max="3" width="10.7109375" style="8" customWidth="1"/>
    <col min="4" max="4" width="22.140625" style="1" customWidth="1"/>
    <col min="5" max="5" width="16.7109375" style="1" customWidth="1"/>
    <col min="6" max="6" width="15.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69</v>
      </c>
    </row>
    <row r="6" spans="1:6" ht="16.5">
      <c r="A6" s="24"/>
      <c r="B6" s="35"/>
      <c r="C6" s="24"/>
      <c r="D6" s="18"/>
      <c r="E6" s="18"/>
      <c r="F6" s="21" t="s">
        <v>191</v>
      </c>
    </row>
    <row r="7" spans="1:6" ht="17.25">
      <c r="A7" s="25"/>
      <c r="B7" s="36"/>
      <c r="C7" s="25"/>
      <c r="D7" s="26"/>
      <c r="E7" s="26"/>
      <c r="F7" s="26"/>
    </row>
    <row r="8" spans="1:6" ht="22.5">
      <c r="A8" s="86" t="s">
        <v>71</v>
      </c>
      <c r="B8" s="86"/>
      <c r="C8" s="86"/>
      <c r="D8" s="86"/>
      <c r="E8" s="86"/>
      <c r="F8" s="86"/>
    </row>
    <row r="9" spans="1:6" ht="17.25">
      <c r="A9" s="87" t="s">
        <v>95</v>
      </c>
      <c r="B9" s="87"/>
      <c r="C9" s="87"/>
      <c r="D9" s="87"/>
      <c r="E9" s="87"/>
      <c r="F9" s="87"/>
    </row>
    <row r="10" spans="1:6" ht="49.5">
      <c r="A10" s="27" t="s">
        <v>72</v>
      </c>
      <c r="B10" s="31" t="s">
        <v>73</v>
      </c>
      <c r="C10" s="29" t="s">
        <v>63</v>
      </c>
      <c r="D10" s="28" t="s">
        <v>64</v>
      </c>
      <c r="E10" s="28" t="s">
        <v>74</v>
      </c>
      <c r="F10" s="27" t="s">
        <v>31</v>
      </c>
    </row>
    <row r="11" spans="1:6" ht="16.5">
      <c r="A11" s="27">
        <v>1</v>
      </c>
      <c r="B11" s="31" t="s">
        <v>1</v>
      </c>
      <c r="C11" s="27">
        <v>1</v>
      </c>
      <c r="D11" s="27">
        <v>222000</v>
      </c>
      <c r="E11" s="27">
        <v>1</v>
      </c>
      <c r="F11" s="27">
        <v>222000</v>
      </c>
    </row>
    <row r="12" spans="1:6" ht="16.5">
      <c r="A12" s="27">
        <v>2</v>
      </c>
      <c r="B12" s="31" t="s">
        <v>38</v>
      </c>
      <c r="C12" s="27">
        <v>1</v>
      </c>
      <c r="D12" s="27">
        <v>172000</v>
      </c>
      <c r="E12" s="27">
        <v>1</v>
      </c>
      <c r="F12" s="27">
        <v>172000</v>
      </c>
    </row>
    <row r="13" spans="1:6" ht="16.5">
      <c r="A13" s="27">
        <v>3</v>
      </c>
      <c r="B13" s="31" t="s">
        <v>75</v>
      </c>
      <c r="C13" s="27">
        <v>1</v>
      </c>
      <c r="D13" s="27">
        <v>167000</v>
      </c>
      <c r="E13" s="27">
        <v>1</v>
      </c>
      <c r="F13" s="27">
        <v>167000</v>
      </c>
    </row>
    <row r="14" spans="1:6" ht="16.5">
      <c r="A14" s="27">
        <v>4</v>
      </c>
      <c r="B14" s="31" t="s">
        <v>76</v>
      </c>
      <c r="C14" s="27">
        <v>1</v>
      </c>
      <c r="D14" s="27">
        <v>90000</v>
      </c>
      <c r="E14" s="27">
        <v>1</v>
      </c>
      <c r="F14" s="27">
        <v>90000</v>
      </c>
    </row>
    <row r="15" spans="1:6" ht="16.5">
      <c r="A15" s="27">
        <v>5</v>
      </c>
      <c r="B15" s="31" t="s">
        <v>77</v>
      </c>
      <c r="C15" s="27">
        <v>3</v>
      </c>
      <c r="D15" s="27">
        <v>73000</v>
      </c>
      <c r="E15" s="27">
        <v>1</v>
      </c>
      <c r="F15" s="27">
        <v>219000</v>
      </c>
    </row>
    <row r="16" spans="1:6" ht="16.5">
      <c r="A16" s="27">
        <v>6</v>
      </c>
      <c r="B16" s="31" t="s">
        <v>78</v>
      </c>
      <c r="C16" s="27">
        <v>1</v>
      </c>
      <c r="D16" s="27">
        <v>73000</v>
      </c>
      <c r="E16" s="27">
        <v>1</v>
      </c>
      <c r="F16" s="27">
        <v>73000</v>
      </c>
    </row>
    <row r="17" spans="1:6" ht="16.5">
      <c r="A17" s="27">
        <v>7</v>
      </c>
      <c r="B17" s="31" t="s">
        <v>28</v>
      </c>
      <c r="C17" s="27">
        <v>1</v>
      </c>
      <c r="D17" s="27">
        <v>73000</v>
      </c>
      <c r="E17" s="27">
        <v>1</v>
      </c>
      <c r="F17" s="27">
        <v>73000</v>
      </c>
    </row>
    <row r="18" spans="1:6" ht="16.5">
      <c r="A18" s="27">
        <v>8</v>
      </c>
      <c r="B18" s="31" t="s">
        <v>79</v>
      </c>
      <c r="C18" s="27">
        <v>1</v>
      </c>
      <c r="D18" s="27">
        <v>76000</v>
      </c>
      <c r="E18" s="27">
        <v>0.5</v>
      </c>
      <c r="F18" s="27">
        <v>38000</v>
      </c>
    </row>
    <row r="19" spans="1:6" ht="33">
      <c r="A19" s="27">
        <v>9</v>
      </c>
      <c r="B19" s="31" t="s">
        <v>82</v>
      </c>
      <c r="C19" s="27">
        <v>5</v>
      </c>
      <c r="D19" s="28" t="s">
        <v>194</v>
      </c>
      <c r="E19" s="30"/>
      <c r="F19" s="27"/>
    </row>
    <row r="20" spans="1:6" ht="16.5">
      <c r="A20" s="27">
        <v>10</v>
      </c>
      <c r="B20" s="31" t="s">
        <v>80</v>
      </c>
      <c r="C20" s="27">
        <v>1</v>
      </c>
      <c r="D20" s="27">
        <v>130000</v>
      </c>
      <c r="E20" s="27">
        <v>1</v>
      </c>
      <c r="F20" s="27">
        <v>130000</v>
      </c>
    </row>
    <row r="21" spans="1:6" ht="16.5">
      <c r="A21" s="27">
        <v>11</v>
      </c>
      <c r="B21" s="31" t="s">
        <v>20</v>
      </c>
      <c r="C21" s="27">
        <v>1</v>
      </c>
      <c r="D21" s="27">
        <v>105000</v>
      </c>
      <c r="E21" s="27">
        <v>1</v>
      </c>
      <c r="F21" s="27">
        <v>105000</v>
      </c>
    </row>
    <row r="22" spans="1:6" ht="16.5">
      <c r="A22" s="27">
        <v>12</v>
      </c>
      <c r="B22" s="31" t="s">
        <v>81</v>
      </c>
      <c r="C22" s="27">
        <v>1</v>
      </c>
      <c r="D22" s="27">
        <v>115000</v>
      </c>
      <c r="E22" s="27">
        <v>1</v>
      </c>
      <c r="F22" s="27">
        <v>115000</v>
      </c>
    </row>
    <row r="23" spans="1:6" ht="16.5">
      <c r="A23" s="27">
        <v>13</v>
      </c>
      <c r="B23" s="31" t="s">
        <v>83</v>
      </c>
      <c r="C23" s="27">
        <v>1</v>
      </c>
      <c r="D23" s="27">
        <v>130000</v>
      </c>
      <c r="E23" s="27">
        <v>1</v>
      </c>
      <c r="F23" s="27">
        <v>130000</v>
      </c>
    </row>
    <row r="24" spans="1:6" ht="16.5">
      <c r="A24" s="27">
        <v>14</v>
      </c>
      <c r="B24" s="31" t="s">
        <v>84</v>
      </c>
      <c r="C24" s="27">
        <v>4</v>
      </c>
      <c r="D24" s="27">
        <v>113000</v>
      </c>
      <c r="E24" s="27">
        <v>1</v>
      </c>
      <c r="F24" s="27">
        <v>452000</v>
      </c>
    </row>
    <row r="25" spans="1:6" ht="16.5">
      <c r="A25" s="27">
        <v>15</v>
      </c>
      <c r="B25" s="31" t="s">
        <v>85</v>
      </c>
      <c r="C25" s="27">
        <v>11</v>
      </c>
      <c r="D25" s="27">
        <v>118000</v>
      </c>
      <c r="E25" s="27">
        <v>1</v>
      </c>
      <c r="F25" s="27">
        <v>1298000</v>
      </c>
    </row>
    <row r="26" spans="1:6" ht="33">
      <c r="A26" s="27">
        <v>16</v>
      </c>
      <c r="B26" s="31" t="s">
        <v>88</v>
      </c>
      <c r="C26" s="27">
        <v>1</v>
      </c>
      <c r="D26" s="27">
        <v>110000</v>
      </c>
      <c r="E26" s="27">
        <v>1</v>
      </c>
      <c r="F26" s="27">
        <v>110000</v>
      </c>
    </row>
    <row r="27" spans="1:6" ht="16.5">
      <c r="A27" s="27">
        <v>17</v>
      </c>
      <c r="B27" s="31" t="s">
        <v>86</v>
      </c>
      <c r="C27" s="27">
        <v>1</v>
      </c>
      <c r="D27" s="27">
        <v>140000</v>
      </c>
      <c r="E27" s="27">
        <v>1</v>
      </c>
      <c r="F27" s="27">
        <v>140000</v>
      </c>
    </row>
    <row r="28" spans="1:6" ht="33">
      <c r="A28" s="27">
        <v>18</v>
      </c>
      <c r="B28" s="31" t="s">
        <v>87</v>
      </c>
      <c r="C28" s="27">
        <v>1</v>
      </c>
      <c r="D28" s="27">
        <v>120000</v>
      </c>
      <c r="E28" s="27">
        <v>1</v>
      </c>
      <c r="F28" s="27">
        <v>120000</v>
      </c>
    </row>
    <row r="29" spans="1:6" ht="33">
      <c r="A29" s="27">
        <v>19</v>
      </c>
      <c r="B29" s="31" t="s">
        <v>89</v>
      </c>
      <c r="C29" s="27">
        <v>9</v>
      </c>
      <c r="D29" s="27">
        <v>80000</v>
      </c>
      <c r="E29" s="27">
        <v>1</v>
      </c>
      <c r="F29" s="27">
        <v>720000</v>
      </c>
    </row>
    <row r="30" spans="1:6" ht="49.5">
      <c r="A30" s="27">
        <v>20</v>
      </c>
      <c r="B30" s="31" t="s">
        <v>93</v>
      </c>
      <c r="C30" s="27">
        <v>3</v>
      </c>
      <c r="D30" s="27">
        <v>80000</v>
      </c>
      <c r="E30" s="27">
        <v>1</v>
      </c>
      <c r="F30" s="27">
        <v>240000</v>
      </c>
    </row>
    <row r="31" spans="1:6" ht="16.5">
      <c r="A31" s="27">
        <v>21</v>
      </c>
      <c r="B31" s="31" t="s">
        <v>90</v>
      </c>
      <c r="C31" s="27">
        <v>1</v>
      </c>
      <c r="D31" s="27">
        <v>85000</v>
      </c>
      <c r="E31" s="27">
        <v>1</v>
      </c>
      <c r="F31" s="27">
        <v>85000</v>
      </c>
    </row>
    <row r="32" spans="1:6" ht="16.5">
      <c r="A32" s="27">
        <v>22</v>
      </c>
      <c r="B32" s="31" t="s">
        <v>91</v>
      </c>
      <c r="C32" s="27">
        <v>1</v>
      </c>
      <c r="D32" s="27">
        <v>80000</v>
      </c>
      <c r="E32" s="27">
        <v>1</v>
      </c>
      <c r="F32" s="27">
        <v>80000</v>
      </c>
    </row>
    <row r="33" spans="1:6" ht="16.5">
      <c r="A33" s="27">
        <v>23</v>
      </c>
      <c r="B33" s="31" t="s">
        <v>190</v>
      </c>
      <c r="C33" s="27">
        <v>1</v>
      </c>
      <c r="D33" s="27">
        <v>150000</v>
      </c>
      <c r="E33" s="27">
        <v>1</v>
      </c>
      <c r="F33" s="27">
        <v>150000</v>
      </c>
    </row>
    <row r="34" spans="1:6" ht="16.5">
      <c r="A34" s="27"/>
      <c r="B34" s="31" t="s">
        <v>92</v>
      </c>
      <c r="C34" s="30"/>
      <c r="D34" s="30"/>
      <c r="E34" s="30"/>
      <c r="F34" s="27">
        <v>3000000</v>
      </c>
    </row>
    <row r="35" spans="1:6" ht="16.5">
      <c r="A35" s="30"/>
      <c r="B35" s="37" t="s">
        <v>31</v>
      </c>
      <c r="C35" s="33">
        <f>SUM(C11:C34)</f>
        <v>52</v>
      </c>
      <c r="D35" s="32"/>
      <c r="E35" s="32"/>
      <c r="F35" s="33">
        <f>SUM(F11:F34)</f>
        <v>7929000</v>
      </c>
    </row>
    <row r="36" spans="1:6" ht="17.25">
      <c r="A36" s="25"/>
      <c r="B36" s="36"/>
      <c r="C36" s="25"/>
      <c r="D36" s="26"/>
      <c r="E36" s="26"/>
      <c r="F36" s="26"/>
    </row>
    <row r="37" spans="1:6" ht="17.25">
      <c r="A37" s="25"/>
      <c r="B37" s="36"/>
      <c r="C37" s="85" t="s">
        <v>96</v>
      </c>
      <c r="D37" s="85"/>
      <c r="E37" s="85"/>
      <c r="F37" s="85"/>
    </row>
    <row r="38" spans="1:5" ht="17.25">
      <c r="A38" s="25"/>
      <c r="B38" s="36"/>
      <c r="D38" s="1" t="s">
        <v>94</v>
      </c>
      <c r="E38" s="1" t="s">
        <v>97</v>
      </c>
    </row>
    <row r="39" spans="1:3" ht="16.5">
      <c r="A39" s="24"/>
      <c r="B39" s="35"/>
      <c r="C39" s="1"/>
    </row>
    <row r="40" ht="13.5">
      <c r="C40" s="1"/>
    </row>
  </sheetData>
  <sheetProtection/>
  <mergeCells count="4">
    <mergeCell ref="C37:F37"/>
    <mergeCell ref="A8:F8"/>
    <mergeCell ref="A9:F9"/>
    <mergeCell ref="D3:F3"/>
  </mergeCells>
  <printOptions/>
  <pageMargins left="0.19" right="0.19" top="0.16" bottom="0.49" header="0.16" footer="0.18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G25" sqref="G25"/>
    </sheetView>
  </sheetViews>
  <sheetFormatPr defaultColWidth="9.140625" defaultRowHeight="12.75"/>
  <cols>
    <col min="1" max="1" width="3.28125" style="1" bestFit="1" customWidth="1"/>
    <col min="2" max="2" width="31.28125" style="5" customWidth="1"/>
    <col min="3" max="3" width="9.140625" style="1" customWidth="1"/>
    <col min="4" max="4" width="15.140625" style="1" customWidth="1"/>
    <col min="5" max="5" width="9.140625" style="1" customWidth="1"/>
    <col min="6" max="6" width="11.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9" customHeight="1">
      <c r="D4" s="18"/>
      <c r="E4" s="18"/>
      <c r="F4" s="20"/>
    </row>
    <row r="5" spans="4:6" ht="16.5">
      <c r="D5" s="18"/>
      <c r="E5" s="18"/>
      <c r="F5" s="21" t="s">
        <v>191</v>
      </c>
    </row>
    <row r="6" spans="10:12" ht="16.5">
      <c r="J6" s="18"/>
      <c r="K6" s="18"/>
      <c r="L6" s="21"/>
    </row>
    <row r="7" spans="1:6" ht="13.5">
      <c r="A7" s="93" t="s">
        <v>155</v>
      </c>
      <c r="B7" s="93"/>
      <c r="C7" s="93"/>
      <c r="D7" s="93"/>
      <c r="E7" s="93"/>
      <c r="F7" s="93"/>
    </row>
    <row r="8" spans="1:6" ht="54">
      <c r="A8" s="45" t="s">
        <v>0</v>
      </c>
      <c r="B8" s="46" t="s">
        <v>39</v>
      </c>
      <c r="C8" s="47" t="s">
        <v>63</v>
      </c>
      <c r="D8" s="47" t="s">
        <v>64</v>
      </c>
      <c r="E8" s="47" t="s">
        <v>65</v>
      </c>
      <c r="F8" s="47" t="s">
        <v>31</v>
      </c>
    </row>
    <row r="9" spans="1:6" ht="16.5">
      <c r="A9" s="60">
        <v>1</v>
      </c>
      <c r="B9" s="65" t="s">
        <v>1</v>
      </c>
      <c r="C9" s="66">
        <v>1</v>
      </c>
      <c r="D9" s="66">
        <v>90000</v>
      </c>
      <c r="E9" s="66">
        <v>1</v>
      </c>
      <c r="F9" s="65">
        <v>90000</v>
      </c>
    </row>
    <row r="10" spans="1:6" ht="16.5">
      <c r="A10" s="60">
        <v>2</v>
      </c>
      <c r="B10" s="65" t="s">
        <v>20</v>
      </c>
      <c r="C10" s="66">
        <v>1</v>
      </c>
      <c r="D10" s="66">
        <v>78600</v>
      </c>
      <c r="E10" s="66">
        <v>0.5</v>
      </c>
      <c r="F10" s="65">
        <v>39300</v>
      </c>
    </row>
    <row r="11" spans="1:6" ht="16.5">
      <c r="A11" s="60">
        <v>3</v>
      </c>
      <c r="B11" s="65" t="s">
        <v>150</v>
      </c>
      <c r="C11" s="66">
        <v>1</v>
      </c>
      <c r="D11" s="66">
        <v>77900</v>
      </c>
      <c r="E11" s="66">
        <v>0.5</v>
      </c>
      <c r="F11" s="65">
        <v>38950</v>
      </c>
    </row>
    <row r="12" spans="1:6" ht="16.5">
      <c r="A12" s="60">
        <v>4</v>
      </c>
      <c r="B12" s="65" t="s">
        <v>24</v>
      </c>
      <c r="C12" s="66">
        <v>1</v>
      </c>
      <c r="D12" s="66">
        <v>72700</v>
      </c>
      <c r="E12" s="66">
        <v>0.5</v>
      </c>
      <c r="F12" s="65">
        <v>36350</v>
      </c>
    </row>
    <row r="13" spans="1:6" ht="16.5">
      <c r="A13" s="60">
        <v>5</v>
      </c>
      <c r="B13" s="65" t="s">
        <v>26</v>
      </c>
      <c r="C13" s="66">
        <v>1</v>
      </c>
      <c r="D13" s="66">
        <v>77900</v>
      </c>
      <c r="E13" s="66">
        <v>0.5</v>
      </c>
      <c r="F13" s="65">
        <v>38950</v>
      </c>
    </row>
    <row r="14" spans="1:6" ht="16.5">
      <c r="A14" s="60">
        <v>6</v>
      </c>
      <c r="B14" s="65" t="s">
        <v>151</v>
      </c>
      <c r="C14" s="66">
        <v>1</v>
      </c>
      <c r="D14" s="66">
        <v>72700</v>
      </c>
      <c r="E14" s="66">
        <v>1</v>
      </c>
      <c r="F14" s="65">
        <v>72700</v>
      </c>
    </row>
    <row r="15" spans="1:6" ht="16.5">
      <c r="A15" s="60">
        <v>7</v>
      </c>
      <c r="B15" s="65" t="s">
        <v>15</v>
      </c>
      <c r="C15" s="66">
        <v>1</v>
      </c>
      <c r="D15" s="66">
        <v>72700</v>
      </c>
      <c r="E15" s="66">
        <v>0.5</v>
      </c>
      <c r="F15" s="65">
        <v>36350</v>
      </c>
    </row>
    <row r="16" spans="1:6" ht="16.5">
      <c r="A16" s="60">
        <v>8</v>
      </c>
      <c r="B16" s="65" t="s">
        <v>106</v>
      </c>
      <c r="C16" s="66">
        <v>1</v>
      </c>
      <c r="D16" s="66">
        <v>72700</v>
      </c>
      <c r="E16" s="66">
        <v>0.75</v>
      </c>
      <c r="F16" s="65">
        <v>54525</v>
      </c>
    </row>
    <row r="17" spans="1:6" ht="16.5">
      <c r="A17" s="60">
        <v>9</v>
      </c>
      <c r="B17" s="65" t="s">
        <v>106</v>
      </c>
      <c r="C17" s="66">
        <v>1</v>
      </c>
      <c r="D17" s="66">
        <v>77900</v>
      </c>
      <c r="E17" s="66">
        <v>0.75</v>
      </c>
      <c r="F17" s="65">
        <v>58425</v>
      </c>
    </row>
    <row r="18" spans="1:6" ht="16.5">
      <c r="A18" s="60">
        <v>10</v>
      </c>
      <c r="B18" s="65" t="s">
        <v>152</v>
      </c>
      <c r="C18" s="66">
        <v>1</v>
      </c>
      <c r="D18" s="66">
        <v>72700</v>
      </c>
      <c r="E18" s="66">
        <v>0.75</v>
      </c>
      <c r="F18" s="65">
        <v>54525</v>
      </c>
    </row>
    <row r="19" spans="1:6" ht="16.5">
      <c r="A19" s="60">
        <v>11</v>
      </c>
      <c r="B19" s="65" t="s">
        <v>3</v>
      </c>
      <c r="C19" s="66">
        <v>1</v>
      </c>
      <c r="D19" s="66">
        <v>77900</v>
      </c>
      <c r="E19" s="66">
        <v>0.75</v>
      </c>
      <c r="F19" s="65">
        <v>58425</v>
      </c>
    </row>
    <row r="20" spans="1:6" ht="16.5">
      <c r="A20" s="60">
        <v>12</v>
      </c>
      <c r="B20" s="65" t="s">
        <v>3</v>
      </c>
      <c r="C20" s="66">
        <v>1</v>
      </c>
      <c r="D20" s="66">
        <v>77900</v>
      </c>
      <c r="E20" s="66">
        <v>0.5</v>
      </c>
      <c r="F20" s="65">
        <v>38950</v>
      </c>
    </row>
    <row r="21" spans="1:6" ht="16.5">
      <c r="A21" s="60">
        <v>13</v>
      </c>
      <c r="B21" s="65" t="s">
        <v>3</v>
      </c>
      <c r="C21" s="66">
        <v>1</v>
      </c>
      <c r="D21" s="66">
        <v>77900</v>
      </c>
      <c r="E21" s="66">
        <v>0.5</v>
      </c>
      <c r="F21" s="65">
        <v>38950</v>
      </c>
    </row>
    <row r="22" spans="1:6" ht="16.5">
      <c r="A22" s="60">
        <v>14</v>
      </c>
      <c r="B22" s="65" t="s">
        <v>142</v>
      </c>
      <c r="C22" s="66">
        <v>1</v>
      </c>
      <c r="D22" s="66">
        <v>77900</v>
      </c>
      <c r="E22" s="66">
        <v>1</v>
      </c>
      <c r="F22" s="65">
        <v>77900</v>
      </c>
    </row>
    <row r="23" spans="1:6" ht="16.5">
      <c r="A23" s="60">
        <v>15</v>
      </c>
      <c r="B23" s="65" t="s">
        <v>142</v>
      </c>
      <c r="C23" s="66">
        <v>1</v>
      </c>
      <c r="D23" s="66">
        <v>77900</v>
      </c>
      <c r="E23" s="66">
        <v>1</v>
      </c>
      <c r="F23" s="65">
        <v>77900</v>
      </c>
    </row>
    <row r="24" spans="1:6" ht="16.5">
      <c r="A24" s="60">
        <v>16</v>
      </c>
      <c r="B24" s="65" t="s">
        <v>154</v>
      </c>
      <c r="C24" s="66">
        <v>1</v>
      </c>
      <c r="D24" s="66">
        <v>77900</v>
      </c>
      <c r="E24" s="66">
        <v>0.5</v>
      </c>
      <c r="F24" s="65">
        <v>38950</v>
      </c>
    </row>
    <row r="25" spans="1:6" ht="16.5">
      <c r="A25" s="60">
        <v>17</v>
      </c>
      <c r="B25" s="65" t="s">
        <v>153</v>
      </c>
      <c r="C25" s="66">
        <v>1</v>
      </c>
      <c r="D25" s="66">
        <v>72700</v>
      </c>
      <c r="E25" s="66">
        <v>0.5</v>
      </c>
      <c r="F25" s="65">
        <v>36350</v>
      </c>
    </row>
    <row r="26" spans="1:6" ht="16.5">
      <c r="A26" s="60">
        <v>18</v>
      </c>
      <c r="B26" s="65" t="s">
        <v>173</v>
      </c>
      <c r="C26" s="66">
        <v>1</v>
      </c>
      <c r="D26" s="66">
        <v>77900</v>
      </c>
      <c r="E26" s="66">
        <v>0.25</v>
      </c>
      <c r="F26" s="65">
        <v>19475</v>
      </c>
    </row>
    <row r="27" spans="2:6" ht="14.25">
      <c r="B27" s="5" t="s">
        <v>158</v>
      </c>
      <c r="E27" s="77">
        <f>SUM(E9:E26)</f>
        <v>11.75</v>
      </c>
      <c r="F27" s="77">
        <f>SUM(F9:F26)</f>
        <v>906975</v>
      </c>
    </row>
    <row r="29" ht="13.5">
      <c r="B29" s="5" t="s">
        <v>157</v>
      </c>
    </row>
    <row r="30" ht="13.5">
      <c r="B30" s="5" t="s">
        <v>156</v>
      </c>
    </row>
  </sheetData>
  <mergeCells count="2">
    <mergeCell ref="A7:F7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0">
      <selection activeCell="F37" sqref="F37"/>
    </sheetView>
  </sheetViews>
  <sheetFormatPr defaultColWidth="9.140625" defaultRowHeight="12.75"/>
  <cols>
    <col min="1" max="1" width="3.28125" style="1" bestFit="1" customWidth="1"/>
    <col min="2" max="2" width="31.28125" style="5" customWidth="1"/>
    <col min="3" max="3" width="9.140625" style="1" customWidth="1"/>
    <col min="4" max="4" width="15.140625" style="1" customWidth="1"/>
    <col min="5" max="5" width="14.28125" style="1" customWidth="1"/>
    <col min="6" max="6" width="10.28125" style="1" bestFit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9" customHeight="1">
      <c r="D4" s="18"/>
      <c r="E4" s="18"/>
      <c r="F4" s="20"/>
    </row>
    <row r="5" spans="4:6" ht="16.5">
      <c r="D5" s="18"/>
      <c r="E5" s="18"/>
      <c r="F5" s="21" t="s">
        <v>191</v>
      </c>
    </row>
    <row r="6" spans="7:8" ht="16.5">
      <c r="G6" s="18"/>
      <c r="H6" s="21"/>
    </row>
    <row r="7" spans="1:6" ht="13.5">
      <c r="A7" s="93" t="s">
        <v>147</v>
      </c>
      <c r="B7" s="93"/>
      <c r="C7" s="93"/>
      <c r="D7" s="93"/>
      <c r="E7" s="93"/>
      <c r="F7" s="93"/>
    </row>
    <row r="8" spans="1:6" ht="40.5">
      <c r="A8" s="15" t="s">
        <v>0</v>
      </c>
      <c r="B8" s="10" t="s">
        <v>39</v>
      </c>
      <c r="C8" s="14" t="s">
        <v>63</v>
      </c>
      <c r="D8" s="14" t="s">
        <v>64</v>
      </c>
      <c r="E8" s="14" t="s">
        <v>65</v>
      </c>
      <c r="F8" s="14" t="s">
        <v>31</v>
      </c>
    </row>
    <row r="9" spans="1:6" ht="13.5">
      <c r="A9" s="60">
        <v>1</v>
      </c>
      <c r="B9" s="76" t="s">
        <v>1</v>
      </c>
      <c r="C9" s="8">
        <v>1</v>
      </c>
      <c r="D9" s="60">
        <v>92000</v>
      </c>
      <c r="E9" s="60">
        <v>1</v>
      </c>
      <c r="F9" s="60">
        <v>92000</v>
      </c>
    </row>
    <row r="10" spans="1:6" ht="13.5">
      <c r="A10" s="60">
        <v>2</v>
      </c>
      <c r="B10" s="76" t="s">
        <v>2</v>
      </c>
      <c r="C10" s="22">
        <v>1</v>
      </c>
      <c r="D10" s="60">
        <v>86000</v>
      </c>
      <c r="E10" s="60">
        <v>0.5</v>
      </c>
      <c r="F10" s="60">
        <v>43000</v>
      </c>
    </row>
    <row r="11" spans="1:6" ht="13.5">
      <c r="A11" s="60">
        <v>3</v>
      </c>
      <c r="B11" s="76" t="s">
        <v>179</v>
      </c>
      <c r="C11" s="22">
        <v>1</v>
      </c>
      <c r="D11" s="60">
        <v>82000</v>
      </c>
      <c r="E11" s="60">
        <v>1</v>
      </c>
      <c r="F11" s="60">
        <v>82000</v>
      </c>
    </row>
    <row r="12" spans="1:6" ht="13.5">
      <c r="A12" s="60">
        <v>4</v>
      </c>
      <c r="B12" s="76" t="s">
        <v>3</v>
      </c>
      <c r="C12" s="22">
        <v>1</v>
      </c>
      <c r="D12" s="60">
        <v>73281</v>
      </c>
      <c r="E12" s="60">
        <v>1.12</v>
      </c>
      <c r="F12" s="60">
        <v>82075</v>
      </c>
    </row>
    <row r="13" spans="1:6" ht="13.5">
      <c r="A13" s="60">
        <v>5</v>
      </c>
      <c r="B13" s="76" t="s">
        <v>3</v>
      </c>
      <c r="C13" s="22">
        <v>1</v>
      </c>
      <c r="D13" s="60">
        <v>73281</v>
      </c>
      <c r="E13" s="60">
        <v>1.12</v>
      </c>
      <c r="F13" s="60">
        <v>82075</v>
      </c>
    </row>
    <row r="14" spans="1:6" ht="13.5">
      <c r="A14" s="60">
        <v>6</v>
      </c>
      <c r="B14" s="76" t="s">
        <v>3</v>
      </c>
      <c r="C14" s="22">
        <v>1</v>
      </c>
      <c r="D14" s="60">
        <v>73281</v>
      </c>
      <c r="E14" s="60">
        <v>1.12</v>
      </c>
      <c r="F14" s="60">
        <v>82075</v>
      </c>
    </row>
    <row r="15" spans="1:6" ht="13.5">
      <c r="A15" s="60">
        <v>7</v>
      </c>
      <c r="B15" s="76" t="s">
        <v>4</v>
      </c>
      <c r="C15" s="22">
        <v>1</v>
      </c>
      <c r="D15" s="60">
        <v>78482</v>
      </c>
      <c r="E15" s="60">
        <v>1.12</v>
      </c>
      <c r="F15" s="60">
        <v>87900</v>
      </c>
    </row>
    <row r="16" spans="1:6" ht="13.5">
      <c r="A16" s="60">
        <v>8</v>
      </c>
      <c r="B16" s="76" t="s">
        <v>4</v>
      </c>
      <c r="C16" s="22">
        <v>1</v>
      </c>
      <c r="D16" s="60">
        <v>78482</v>
      </c>
      <c r="E16" s="60">
        <v>1.12</v>
      </c>
      <c r="F16" s="60">
        <v>87900</v>
      </c>
    </row>
    <row r="17" spans="1:6" ht="13.5">
      <c r="A17" s="60">
        <v>9</v>
      </c>
      <c r="B17" s="76" t="s">
        <v>3</v>
      </c>
      <c r="C17" s="22">
        <v>1</v>
      </c>
      <c r="D17" s="60">
        <v>78482</v>
      </c>
      <c r="E17" s="60">
        <v>0.5</v>
      </c>
      <c r="F17" s="60">
        <v>39241</v>
      </c>
    </row>
    <row r="18" spans="1:6" ht="13.5">
      <c r="A18" s="60">
        <v>10</v>
      </c>
      <c r="B18" s="76" t="s">
        <v>3</v>
      </c>
      <c r="C18" s="22">
        <v>1</v>
      </c>
      <c r="D18" s="60">
        <v>78482</v>
      </c>
      <c r="E18" s="60">
        <v>0.5</v>
      </c>
      <c r="F18" s="60">
        <v>39241</v>
      </c>
    </row>
    <row r="19" spans="1:6" ht="13.5">
      <c r="A19" s="60">
        <v>11</v>
      </c>
      <c r="B19" s="76" t="s">
        <v>5</v>
      </c>
      <c r="C19" s="22">
        <v>1</v>
      </c>
      <c r="D19" s="60">
        <v>78482</v>
      </c>
      <c r="E19" s="60">
        <v>0.5</v>
      </c>
      <c r="F19" s="60">
        <v>39241</v>
      </c>
    </row>
    <row r="20" spans="1:6" ht="13.5">
      <c r="A20" s="60">
        <v>12</v>
      </c>
      <c r="B20" s="76" t="s">
        <v>6</v>
      </c>
      <c r="C20" s="22">
        <v>1</v>
      </c>
      <c r="D20" s="60">
        <v>78482</v>
      </c>
      <c r="E20" s="60">
        <v>0.5</v>
      </c>
      <c r="F20" s="60">
        <v>39241</v>
      </c>
    </row>
    <row r="21" spans="1:6" ht="13.5">
      <c r="A21" s="60">
        <v>13</v>
      </c>
      <c r="B21" s="76" t="s">
        <v>7</v>
      </c>
      <c r="C21" s="22">
        <v>1</v>
      </c>
      <c r="D21" s="60">
        <v>77900</v>
      </c>
      <c r="E21" s="60">
        <v>1</v>
      </c>
      <c r="F21" s="60">
        <v>77900</v>
      </c>
    </row>
    <row r="22" spans="1:6" ht="13.5">
      <c r="A22" s="60">
        <v>14</v>
      </c>
      <c r="B22" s="6" t="s">
        <v>143</v>
      </c>
      <c r="C22" s="22">
        <v>1</v>
      </c>
      <c r="D22" s="60">
        <v>72700</v>
      </c>
      <c r="E22" s="60">
        <v>1</v>
      </c>
      <c r="F22" s="60">
        <v>72700</v>
      </c>
    </row>
    <row r="23" spans="1:6" ht="13.5">
      <c r="A23" s="60">
        <v>15</v>
      </c>
      <c r="B23" s="6" t="s">
        <v>143</v>
      </c>
      <c r="C23" s="22">
        <v>1</v>
      </c>
      <c r="D23" s="60">
        <v>72700</v>
      </c>
      <c r="E23" s="60">
        <v>1</v>
      </c>
      <c r="F23" s="60">
        <v>72700</v>
      </c>
    </row>
    <row r="24" spans="1:6" ht="13.5">
      <c r="A24" s="60">
        <v>16</v>
      </c>
      <c r="B24" s="6" t="s">
        <v>143</v>
      </c>
      <c r="C24" s="22">
        <v>1</v>
      </c>
      <c r="D24" s="60">
        <v>72700</v>
      </c>
      <c r="E24" s="60">
        <v>1</v>
      </c>
      <c r="F24" s="60">
        <v>72700</v>
      </c>
    </row>
    <row r="25" spans="1:6" ht="13.5">
      <c r="A25" s="60">
        <v>17</v>
      </c>
      <c r="B25" s="76" t="s">
        <v>178</v>
      </c>
      <c r="C25" s="22">
        <v>1</v>
      </c>
      <c r="D25" s="60">
        <v>77900</v>
      </c>
      <c r="E25" s="60">
        <v>0.5</v>
      </c>
      <c r="F25" s="60">
        <v>38950</v>
      </c>
    </row>
    <row r="26" spans="1:6" ht="13.5">
      <c r="A26" s="60">
        <v>18</v>
      </c>
      <c r="B26" s="76" t="s">
        <v>8</v>
      </c>
      <c r="C26" s="22">
        <v>1</v>
      </c>
      <c r="D26" s="60">
        <v>72700</v>
      </c>
      <c r="E26" s="60">
        <v>1</v>
      </c>
      <c r="F26" s="60">
        <v>72700</v>
      </c>
    </row>
    <row r="27" spans="1:6" ht="13.5">
      <c r="A27" s="60">
        <v>19</v>
      </c>
      <c r="B27" s="76" t="s">
        <v>9</v>
      </c>
      <c r="C27" s="22">
        <v>1</v>
      </c>
      <c r="D27" s="60">
        <v>73280</v>
      </c>
      <c r="E27" s="60">
        <v>0.5</v>
      </c>
      <c r="F27" s="60">
        <v>36640</v>
      </c>
    </row>
    <row r="28" spans="1:6" ht="13.5">
      <c r="A28" s="60">
        <v>20</v>
      </c>
      <c r="B28" s="76" t="s">
        <v>10</v>
      </c>
      <c r="C28" s="22">
        <v>1</v>
      </c>
      <c r="D28" s="60">
        <v>78480</v>
      </c>
      <c r="E28" s="60">
        <v>0.5</v>
      </c>
      <c r="F28" s="60">
        <v>39240</v>
      </c>
    </row>
    <row r="29" spans="1:6" ht="13.5">
      <c r="A29" s="60">
        <v>21</v>
      </c>
      <c r="B29" s="76" t="s">
        <v>11</v>
      </c>
      <c r="C29" s="22">
        <v>1</v>
      </c>
      <c r="D29" s="60">
        <v>78480</v>
      </c>
      <c r="E29" s="60">
        <v>0.75</v>
      </c>
      <c r="F29" s="60">
        <v>58860</v>
      </c>
    </row>
    <row r="30" spans="1:6" ht="13.5">
      <c r="A30" s="60">
        <v>22</v>
      </c>
      <c r="B30" s="76" t="s">
        <v>12</v>
      </c>
      <c r="C30" s="22">
        <v>1</v>
      </c>
      <c r="D30" s="60">
        <v>72700</v>
      </c>
      <c r="E30" s="60">
        <v>1</v>
      </c>
      <c r="F30" s="60">
        <v>72700</v>
      </c>
    </row>
    <row r="31" spans="1:6" ht="13.5">
      <c r="A31" s="60">
        <v>23</v>
      </c>
      <c r="B31" s="76" t="s">
        <v>13</v>
      </c>
      <c r="C31" s="22">
        <v>1</v>
      </c>
      <c r="D31" s="60">
        <v>72700</v>
      </c>
      <c r="E31" s="60">
        <v>1</v>
      </c>
      <c r="F31" s="60">
        <v>72700</v>
      </c>
    </row>
    <row r="32" spans="1:6" ht="13.5">
      <c r="A32" s="60">
        <v>24</v>
      </c>
      <c r="B32" s="76" t="s">
        <v>14</v>
      </c>
      <c r="C32" s="22">
        <v>1</v>
      </c>
      <c r="D32" s="60">
        <v>72700</v>
      </c>
      <c r="E32" s="60">
        <v>1</v>
      </c>
      <c r="F32" s="60">
        <v>72700</v>
      </c>
    </row>
    <row r="33" spans="1:6" ht="13.5">
      <c r="A33" s="60">
        <v>25</v>
      </c>
      <c r="B33" s="76" t="s">
        <v>15</v>
      </c>
      <c r="C33" s="22">
        <v>1</v>
      </c>
      <c r="D33" s="60">
        <v>72700</v>
      </c>
      <c r="E33" s="60">
        <v>1</v>
      </c>
      <c r="F33" s="60">
        <v>72700</v>
      </c>
    </row>
    <row r="34" spans="1:6" ht="13.5">
      <c r="A34" s="60">
        <v>26</v>
      </c>
      <c r="B34" s="76" t="s">
        <v>16</v>
      </c>
      <c r="C34" s="22">
        <v>1</v>
      </c>
      <c r="D34" s="60">
        <v>77900</v>
      </c>
      <c r="E34" s="60">
        <v>1</v>
      </c>
      <c r="F34" s="60">
        <v>77900</v>
      </c>
    </row>
    <row r="35" spans="1:6" ht="13.5">
      <c r="A35" s="60">
        <v>27</v>
      </c>
      <c r="B35" s="76" t="s">
        <v>17</v>
      </c>
      <c r="C35" s="22">
        <v>1</v>
      </c>
      <c r="D35" s="60">
        <v>72700</v>
      </c>
      <c r="E35" s="60">
        <v>1</v>
      </c>
      <c r="F35" s="60">
        <v>72700</v>
      </c>
    </row>
    <row r="36" spans="1:6" ht="13.5">
      <c r="A36" s="60">
        <v>28</v>
      </c>
      <c r="B36" s="76" t="s">
        <v>180</v>
      </c>
      <c r="C36" s="22">
        <v>1</v>
      </c>
      <c r="D36" s="60">
        <v>75000</v>
      </c>
      <c r="E36" s="60">
        <v>0.75</v>
      </c>
      <c r="F36" s="60">
        <v>56250</v>
      </c>
    </row>
    <row r="37" spans="1:6" ht="13.5">
      <c r="A37" s="60">
        <v>29</v>
      </c>
      <c r="B37" s="76" t="s">
        <v>18</v>
      </c>
      <c r="C37" s="22">
        <v>1</v>
      </c>
      <c r="D37" s="60">
        <v>72700</v>
      </c>
      <c r="E37" s="60">
        <v>1</v>
      </c>
      <c r="F37" s="60">
        <v>72700</v>
      </c>
    </row>
    <row r="38" spans="1:6" ht="13.5">
      <c r="A38" s="60">
        <v>30</v>
      </c>
      <c r="B38" s="76" t="s">
        <v>18</v>
      </c>
      <c r="C38" s="22">
        <v>1</v>
      </c>
      <c r="D38" s="60">
        <v>72700</v>
      </c>
      <c r="E38" s="60">
        <v>1</v>
      </c>
      <c r="F38" s="60">
        <v>72700</v>
      </c>
    </row>
    <row r="39" spans="1:6" ht="13.5">
      <c r="A39" s="60">
        <v>31</v>
      </c>
      <c r="B39" s="76" t="s">
        <v>19</v>
      </c>
      <c r="C39" s="22">
        <v>1</v>
      </c>
      <c r="D39" s="60">
        <v>72700</v>
      </c>
      <c r="E39" s="60">
        <v>0.5</v>
      </c>
      <c r="F39" s="60">
        <v>36350</v>
      </c>
    </row>
    <row r="40" spans="1:6" ht="14.25">
      <c r="A40" s="77"/>
      <c r="B40" s="78" t="s">
        <v>103</v>
      </c>
      <c r="C40" s="77"/>
      <c r="D40" s="77"/>
      <c r="E40" s="77">
        <f>SUM(E9:E39)</f>
        <v>26.6</v>
      </c>
      <c r="F40" s="77">
        <f>SUM(F9:F39)</f>
        <v>2017779</v>
      </c>
    </row>
    <row r="43" ht="13.5">
      <c r="B43" s="62" t="s">
        <v>177</v>
      </c>
    </row>
    <row r="44" ht="13.5">
      <c r="B44" s="5" t="s">
        <v>176</v>
      </c>
    </row>
  </sheetData>
  <mergeCells count="2">
    <mergeCell ref="A7:F7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8" sqref="H28"/>
    </sheetView>
  </sheetViews>
  <sheetFormatPr defaultColWidth="9.140625" defaultRowHeight="12.75"/>
  <cols>
    <col min="1" max="1" width="3.28125" style="1" bestFit="1" customWidth="1"/>
    <col min="2" max="2" width="31.28125" style="5" customWidth="1"/>
    <col min="3" max="3" width="9.140625" style="1" customWidth="1"/>
    <col min="4" max="4" width="15.140625" style="1" customWidth="1"/>
    <col min="5" max="5" width="14.28125" style="1" customWidth="1"/>
    <col min="6" max="6" width="10.28125" style="1" bestFit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9" customHeight="1">
      <c r="D4" s="18"/>
      <c r="E4" s="18"/>
      <c r="F4" s="20"/>
    </row>
    <row r="5" spans="4:6" ht="16.5">
      <c r="D5" s="18"/>
      <c r="E5" s="18"/>
      <c r="F5" s="21" t="s">
        <v>191</v>
      </c>
    </row>
    <row r="6" spans="10:12" ht="16.5">
      <c r="J6" s="18"/>
      <c r="K6" s="18"/>
      <c r="L6" s="21"/>
    </row>
    <row r="7" spans="1:6" ht="13.5">
      <c r="A7" s="93" t="s">
        <v>181</v>
      </c>
      <c r="B7" s="93"/>
      <c r="C7" s="93"/>
      <c r="D7" s="93"/>
      <c r="E7" s="93"/>
      <c r="F7" s="93"/>
    </row>
    <row r="8" spans="1:6" ht="40.5">
      <c r="A8" s="15" t="s">
        <v>0</v>
      </c>
      <c r="B8" s="10" t="s">
        <v>39</v>
      </c>
      <c r="C8" s="14" t="s">
        <v>63</v>
      </c>
      <c r="D8" s="14" t="s">
        <v>64</v>
      </c>
      <c r="E8" s="14" t="s">
        <v>65</v>
      </c>
      <c r="F8" s="14" t="s">
        <v>31</v>
      </c>
    </row>
    <row r="9" spans="1:6" ht="13.5">
      <c r="A9" s="60">
        <v>1</v>
      </c>
      <c r="B9" s="76" t="s">
        <v>1</v>
      </c>
      <c r="C9" s="22">
        <v>1</v>
      </c>
      <c r="D9" s="60">
        <v>92000</v>
      </c>
      <c r="E9" s="60">
        <v>1</v>
      </c>
      <c r="F9" s="60">
        <v>92000</v>
      </c>
    </row>
    <row r="10" spans="1:6" ht="27">
      <c r="A10" s="60">
        <v>2</v>
      </c>
      <c r="B10" s="76" t="s">
        <v>182</v>
      </c>
      <c r="C10" s="22">
        <v>1</v>
      </c>
      <c r="D10" s="60">
        <v>85000</v>
      </c>
      <c r="E10" s="60">
        <v>0.5</v>
      </c>
      <c r="F10" s="60">
        <v>42500</v>
      </c>
    </row>
    <row r="11" spans="1:6" ht="13.5">
      <c r="A11" s="60">
        <v>3</v>
      </c>
      <c r="B11" s="76" t="s">
        <v>20</v>
      </c>
      <c r="C11" s="22">
        <v>1</v>
      </c>
      <c r="D11" s="60">
        <v>82000</v>
      </c>
      <c r="E11" s="60">
        <v>1</v>
      </c>
      <c r="F11" s="60">
        <v>82000</v>
      </c>
    </row>
    <row r="12" spans="1:6" ht="13.5">
      <c r="A12" s="60">
        <v>4</v>
      </c>
      <c r="B12" s="76" t="s">
        <v>150</v>
      </c>
      <c r="C12" s="22">
        <v>1</v>
      </c>
      <c r="D12" s="60">
        <v>72700</v>
      </c>
      <c r="E12" s="60">
        <v>1</v>
      </c>
      <c r="F12" s="60">
        <v>72700</v>
      </c>
    </row>
    <row r="13" spans="1:6" ht="13.5">
      <c r="A13" s="60">
        <v>5</v>
      </c>
      <c r="B13" s="76" t="s">
        <v>26</v>
      </c>
      <c r="C13" s="22">
        <v>1</v>
      </c>
      <c r="D13" s="60">
        <v>77900</v>
      </c>
      <c r="E13" s="60">
        <v>1</v>
      </c>
      <c r="F13" s="60">
        <v>77900</v>
      </c>
    </row>
    <row r="14" spans="1:6" ht="13.5">
      <c r="A14" s="60">
        <v>6</v>
      </c>
      <c r="B14" s="76" t="s">
        <v>24</v>
      </c>
      <c r="C14" s="22">
        <v>1</v>
      </c>
      <c r="D14" s="60">
        <v>77900</v>
      </c>
      <c r="E14" s="60">
        <v>1</v>
      </c>
      <c r="F14" s="60">
        <v>77900</v>
      </c>
    </row>
    <row r="15" spans="1:6" ht="13.5">
      <c r="A15" s="60">
        <v>7</v>
      </c>
      <c r="B15" s="76" t="s">
        <v>183</v>
      </c>
      <c r="C15" s="22">
        <v>1</v>
      </c>
      <c r="D15" s="60">
        <v>71000</v>
      </c>
      <c r="E15" s="60">
        <v>1</v>
      </c>
      <c r="F15" s="60">
        <v>71000</v>
      </c>
    </row>
    <row r="16" spans="1:6" ht="13.5">
      <c r="A16" s="60">
        <v>8</v>
      </c>
      <c r="B16" s="76" t="s">
        <v>184</v>
      </c>
      <c r="C16" s="22">
        <v>4</v>
      </c>
      <c r="D16" s="60">
        <v>71000</v>
      </c>
      <c r="E16" s="60">
        <v>4.48</v>
      </c>
      <c r="F16" s="60">
        <v>318080</v>
      </c>
    </row>
    <row r="17" spans="1:6" ht="13.5">
      <c r="A17" s="60">
        <v>9</v>
      </c>
      <c r="B17" s="76" t="s">
        <v>185</v>
      </c>
      <c r="C17" s="22">
        <v>2</v>
      </c>
      <c r="D17" s="60">
        <v>72700</v>
      </c>
      <c r="E17" s="60">
        <v>2</v>
      </c>
      <c r="F17" s="60">
        <v>145400</v>
      </c>
    </row>
    <row r="18" spans="1:6" ht="13.5">
      <c r="A18" s="60">
        <v>10</v>
      </c>
      <c r="B18" s="76" t="s">
        <v>185</v>
      </c>
      <c r="C18" s="22">
        <v>2</v>
      </c>
      <c r="D18" s="60">
        <v>77900</v>
      </c>
      <c r="E18" s="60">
        <v>2</v>
      </c>
      <c r="F18" s="60">
        <v>155800</v>
      </c>
    </row>
    <row r="19" spans="1:6" ht="13.5">
      <c r="A19" s="60">
        <v>11</v>
      </c>
      <c r="B19" s="76" t="s">
        <v>186</v>
      </c>
      <c r="C19" s="22">
        <v>1</v>
      </c>
      <c r="D19" s="60">
        <v>72700</v>
      </c>
      <c r="E19" s="60">
        <v>1</v>
      </c>
      <c r="F19" s="60">
        <v>72700</v>
      </c>
    </row>
    <row r="20" spans="1:6" ht="13.5">
      <c r="A20" s="60">
        <v>12</v>
      </c>
      <c r="B20" s="76" t="s">
        <v>15</v>
      </c>
      <c r="C20" s="22">
        <v>1</v>
      </c>
      <c r="D20" s="60">
        <v>77900</v>
      </c>
      <c r="E20" s="60">
        <v>1</v>
      </c>
      <c r="F20" s="60">
        <v>77900</v>
      </c>
    </row>
    <row r="21" spans="1:6" ht="13.5">
      <c r="A21" s="60">
        <v>13</v>
      </c>
      <c r="B21" s="76" t="s">
        <v>167</v>
      </c>
      <c r="C21" s="22">
        <v>1</v>
      </c>
      <c r="D21" s="60">
        <v>72700</v>
      </c>
      <c r="E21" s="60">
        <v>0.5</v>
      </c>
      <c r="F21" s="60">
        <v>36350</v>
      </c>
    </row>
    <row r="22" spans="1:6" ht="13.5">
      <c r="A22" s="60">
        <v>14</v>
      </c>
      <c r="B22" s="6" t="s">
        <v>187</v>
      </c>
      <c r="C22" s="22">
        <v>1</v>
      </c>
      <c r="D22" s="60">
        <v>77900</v>
      </c>
      <c r="E22" s="60">
        <v>1</v>
      </c>
      <c r="F22" s="60">
        <v>77900</v>
      </c>
    </row>
    <row r="23" spans="1:6" ht="13.5">
      <c r="A23" s="60">
        <v>15</v>
      </c>
      <c r="B23" s="6" t="s">
        <v>77</v>
      </c>
      <c r="C23" s="22">
        <v>2</v>
      </c>
      <c r="D23" s="60">
        <v>72700</v>
      </c>
      <c r="E23" s="60">
        <v>2</v>
      </c>
      <c r="F23" s="60">
        <v>145400</v>
      </c>
    </row>
    <row r="24" spans="1:6" ht="14.25">
      <c r="A24" s="77"/>
      <c r="B24" s="78" t="s">
        <v>103</v>
      </c>
      <c r="C24" s="77"/>
      <c r="D24" s="77"/>
      <c r="E24" s="77">
        <f>SUM(E9:E23)</f>
        <v>20.48</v>
      </c>
      <c r="F24" s="77">
        <f>SUM(F9:F23)</f>
        <v>1545530</v>
      </c>
    </row>
    <row r="27" ht="13.5">
      <c r="B27" s="62" t="s">
        <v>188</v>
      </c>
    </row>
    <row r="28" ht="13.5">
      <c r="B28" s="5" t="s">
        <v>189</v>
      </c>
    </row>
  </sheetData>
  <mergeCells count="2">
    <mergeCell ref="A7:F7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47" sqref="D47"/>
    </sheetView>
  </sheetViews>
  <sheetFormatPr defaultColWidth="9.140625" defaultRowHeight="12.75"/>
  <cols>
    <col min="1" max="1" width="4.57421875" style="1" customWidth="1"/>
    <col min="2" max="2" width="48.140625" style="1" customWidth="1"/>
    <col min="3" max="3" width="9.00390625" style="8" bestFit="1" customWidth="1"/>
    <col min="4" max="4" width="14.00390625" style="8" customWidth="1"/>
    <col min="5" max="5" width="13.7109375" style="8" customWidth="1"/>
    <col min="6" max="6" width="12.71093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69</v>
      </c>
    </row>
    <row r="6" spans="4:6" ht="16.5">
      <c r="D6" s="18"/>
      <c r="E6" s="18"/>
      <c r="F6" s="21" t="s">
        <v>191</v>
      </c>
    </row>
    <row r="8" spans="1:8" ht="18">
      <c r="A8" s="89" t="s">
        <v>32</v>
      </c>
      <c r="B8" s="89"/>
      <c r="C8" s="89"/>
      <c r="D8" s="89"/>
      <c r="E8" s="89"/>
      <c r="F8" s="12"/>
      <c r="G8" s="12"/>
      <c r="H8" s="12"/>
    </row>
    <row r="9" spans="1:5" ht="17.25">
      <c r="A9" s="90" t="s">
        <v>58</v>
      </c>
      <c r="B9" s="90"/>
      <c r="C9" s="90"/>
      <c r="D9" s="90"/>
      <c r="E9" s="90"/>
    </row>
    <row r="12" spans="1:6" ht="40.5">
      <c r="A12" s="15" t="s">
        <v>0</v>
      </c>
      <c r="B12" s="10" t="s">
        <v>39</v>
      </c>
      <c r="C12" s="14" t="s">
        <v>63</v>
      </c>
      <c r="D12" s="14" t="s">
        <v>64</v>
      </c>
      <c r="E12" s="14" t="s">
        <v>65</v>
      </c>
      <c r="F12" s="14" t="s">
        <v>31</v>
      </c>
    </row>
    <row r="13" spans="1:6" ht="16.5">
      <c r="A13" s="11">
        <v>1</v>
      </c>
      <c r="B13" s="10" t="s">
        <v>1</v>
      </c>
      <c r="C13" s="22">
        <v>1</v>
      </c>
      <c r="D13" s="15">
        <v>92000</v>
      </c>
      <c r="E13" s="15">
        <v>1</v>
      </c>
      <c r="F13" s="11">
        <f>E13*D13*C13</f>
        <v>92000</v>
      </c>
    </row>
    <row r="14" spans="1:6" ht="16.5">
      <c r="A14" s="11">
        <v>2</v>
      </c>
      <c r="B14" s="10" t="s">
        <v>38</v>
      </c>
      <c r="C14" s="22">
        <v>1</v>
      </c>
      <c r="D14" s="15">
        <v>72700</v>
      </c>
      <c r="E14" s="15">
        <v>1</v>
      </c>
      <c r="F14" s="11">
        <f aca="true" t="shared" si="0" ref="F14:F37">E14*D14*C14</f>
        <v>72700</v>
      </c>
    </row>
    <row r="15" spans="1:6" ht="16.5">
      <c r="A15" s="11">
        <v>3</v>
      </c>
      <c r="B15" s="10" t="s">
        <v>20</v>
      </c>
      <c r="C15" s="22">
        <v>1</v>
      </c>
      <c r="D15" s="15">
        <v>82000</v>
      </c>
      <c r="E15" s="15">
        <v>1</v>
      </c>
      <c r="F15" s="11">
        <f t="shared" si="0"/>
        <v>82000</v>
      </c>
    </row>
    <row r="16" spans="1:6" ht="16.5">
      <c r="A16" s="11">
        <v>4</v>
      </c>
      <c r="B16" s="10" t="s">
        <v>26</v>
      </c>
      <c r="C16" s="22">
        <v>1</v>
      </c>
      <c r="D16" s="15">
        <v>72700</v>
      </c>
      <c r="E16" s="15">
        <v>0.5</v>
      </c>
      <c r="F16" s="11">
        <f>E16*D16*C16</f>
        <v>36350</v>
      </c>
    </row>
    <row r="17" spans="1:6" ht="16.5">
      <c r="A17" s="11">
        <v>5</v>
      </c>
      <c r="B17" s="10" t="s">
        <v>28</v>
      </c>
      <c r="C17" s="22">
        <v>1</v>
      </c>
      <c r="D17" s="15">
        <v>72700</v>
      </c>
      <c r="E17" s="15">
        <v>1</v>
      </c>
      <c r="F17" s="11">
        <f t="shared" si="0"/>
        <v>72700</v>
      </c>
    </row>
    <row r="18" spans="1:6" ht="16.5">
      <c r="A18" s="11">
        <v>6</v>
      </c>
      <c r="B18" s="10" t="s">
        <v>40</v>
      </c>
      <c r="C18" s="22">
        <v>1</v>
      </c>
      <c r="D18" s="15">
        <v>77900</v>
      </c>
      <c r="E18" s="15">
        <v>1</v>
      </c>
      <c r="F18" s="11">
        <f t="shared" si="0"/>
        <v>77900</v>
      </c>
    </row>
    <row r="19" spans="1:6" ht="16.5">
      <c r="A19" s="11">
        <v>7</v>
      </c>
      <c r="B19" s="10" t="s">
        <v>40</v>
      </c>
      <c r="C19" s="22">
        <v>1</v>
      </c>
      <c r="D19" s="15">
        <v>77900</v>
      </c>
      <c r="E19" s="15">
        <v>0.5</v>
      </c>
      <c r="F19" s="11">
        <f t="shared" si="0"/>
        <v>38950</v>
      </c>
    </row>
    <row r="20" spans="1:6" ht="16.5">
      <c r="A20" s="11">
        <v>8</v>
      </c>
      <c r="B20" s="10" t="s">
        <v>40</v>
      </c>
      <c r="C20" s="22">
        <v>1</v>
      </c>
      <c r="D20" s="15">
        <v>77900</v>
      </c>
      <c r="E20" s="15">
        <v>1</v>
      </c>
      <c r="F20" s="11">
        <f t="shared" si="0"/>
        <v>77900</v>
      </c>
    </row>
    <row r="21" spans="1:6" ht="16.5">
      <c r="A21" s="11">
        <v>9</v>
      </c>
      <c r="B21" s="10" t="s">
        <v>41</v>
      </c>
      <c r="C21" s="22">
        <v>1</v>
      </c>
      <c r="D21" s="15">
        <v>77900</v>
      </c>
      <c r="E21" s="15">
        <v>1</v>
      </c>
      <c r="F21" s="11">
        <f t="shared" si="0"/>
        <v>77900</v>
      </c>
    </row>
    <row r="22" spans="1:6" ht="16.5">
      <c r="A22" s="11">
        <v>10</v>
      </c>
      <c r="B22" s="10" t="s">
        <v>57</v>
      </c>
      <c r="C22" s="22">
        <v>1</v>
      </c>
      <c r="D22" s="15">
        <v>77900</v>
      </c>
      <c r="E22" s="15">
        <v>1</v>
      </c>
      <c r="F22" s="11">
        <f t="shared" si="0"/>
        <v>77900</v>
      </c>
    </row>
    <row r="23" spans="1:6" ht="16.5">
      <c r="A23" s="11">
        <v>11</v>
      </c>
      <c r="B23" s="10" t="s">
        <v>42</v>
      </c>
      <c r="C23" s="22">
        <v>1</v>
      </c>
      <c r="D23" s="15">
        <v>77900</v>
      </c>
      <c r="E23" s="15">
        <v>0.75</v>
      </c>
      <c r="F23" s="11">
        <f t="shared" si="0"/>
        <v>58425</v>
      </c>
    </row>
    <row r="24" spans="1:6" ht="16.5">
      <c r="A24" s="11">
        <v>12</v>
      </c>
      <c r="B24" s="10" t="s">
        <v>43</v>
      </c>
      <c r="C24" s="22">
        <v>1</v>
      </c>
      <c r="D24" s="15">
        <v>77900</v>
      </c>
      <c r="E24" s="15">
        <v>0.75</v>
      </c>
      <c r="F24" s="11">
        <f t="shared" si="0"/>
        <v>58425</v>
      </c>
    </row>
    <row r="25" spans="1:6" ht="16.5">
      <c r="A25" s="11">
        <v>13</v>
      </c>
      <c r="B25" s="10" t="s">
        <v>44</v>
      </c>
      <c r="C25" s="22">
        <v>1</v>
      </c>
      <c r="D25" s="15">
        <v>77900</v>
      </c>
      <c r="E25" s="15">
        <v>0.75</v>
      </c>
      <c r="F25" s="11">
        <f t="shared" si="0"/>
        <v>58425</v>
      </c>
    </row>
    <row r="26" spans="1:6" ht="16.5">
      <c r="A26" s="11">
        <v>14</v>
      </c>
      <c r="B26" s="10" t="s">
        <v>45</v>
      </c>
      <c r="C26" s="22">
        <v>1</v>
      </c>
      <c r="D26" s="15">
        <v>77900</v>
      </c>
      <c r="E26" s="15">
        <v>0.75</v>
      </c>
      <c r="F26" s="11">
        <f t="shared" si="0"/>
        <v>58425</v>
      </c>
    </row>
    <row r="27" spans="1:6" ht="16.5">
      <c r="A27" s="11">
        <v>15</v>
      </c>
      <c r="B27" s="10" t="s">
        <v>46</v>
      </c>
      <c r="C27" s="22">
        <v>1</v>
      </c>
      <c r="D27" s="15">
        <v>77900</v>
      </c>
      <c r="E27" s="15">
        <v>0.75</v>
      </c>
      <c r="F27" s="11">
        <f t="shared" si="0"/>
        <v>58425</v>
      </c>
    </row>
    <row r="28" spans="1:6" ht="16.5">
      <c r="A28" s="11">
        <v>16</v>
      </c>
      <c r="B28" s="10" t="s">
        <v>47</v>
      </c>
      <c r="C28" s="22">
        <v>1</v>
      </c>
      <c r="D28" s="15">
        <v>77900</v>
      </c>
      <c r="E28" s="15">
        <v>0.75</v>
      </c>
      <c r="F28" s="11">
        <f t="shared" si="0"/>
        <v>58425</v>
      </c>
    </row>
    <row r="29" spans="1:6" ht="16.5">
      <c r="A29" s="11">
        <v>17</v>
      </c>
      <c r="B29" s="10" t="s">
        <v>48</v>
      </c>
      <c r="C29" s="22">
        <v>1</v>
      </c>
      <c r="D29" s="15">
        <v>77900</v>
      </c>
      <c r="E29" s="15">
        <v>0.75</v>
      </c>
      <c r="F29" s="11">
        <f t="shared" si="0"/>
        <v>58425</v>
      </c>
    </row>
    <row r="30" spans="1:6" ht="16.5">
      <c r="A30" s="11">
        <v>18</v>
      </c>
      <c r="B30" s="10" t="s">
        <v>48</v>
      </c>
      <c r="C30" s="22">
        <v>1</v>
      </c>
      <c r="D30" s="15">
        <v>72700</v>
      </c>
      <c r="E30" s="15">
        <v>0.75</v>
      </c>
      <c r="F30" s="11">
        <f t="shared" si="0"/>
        <v>54525</v>
      </c>
    </row>
    <row r="31" spans="1:6" ht="16.5">
      <c r="A31" s="11">
        <v>19</v>
      </c>
      <c r="B31" s="10" t="s">
        <v>49</v>
      </c>
      <c r="C31" s="22">
        <v>1</v>
      </c>
      <c r="D31" s="15">
        <v>77900</v>
      </c>
      <c r="E31" s="15">
        <v>0.75</v>
      </c>
      <c r="F31" s="11">
        <f t="shared" si="0"/>
        <v>58425</v>
      </c>
    </row>
    <row r="32" spans="1:6" ht="16.5">
      <c r="A32" s="11">
        <v>20</v>
      </c>
      <c r="B32" s="10" t="s">
        <v>50</v>
      </c>
      <c r="C32" s="22">
        <v>1</v>
      </c>
      <c r="D32" s="15">
        <v>72700</v>
      </c>
      <c r="E32" s="15">
        <v>0.75</v>
      </c>
      <c r="F32" s="11">
        <f t="shared" si="0"/>
        <v>54525</v>
      </c>
    </row>
    <row r="33" spans="1:6" ht="16.5">
      <c r="A33" s="11">
        <v>21</v>
      </c>
      <c r="B33" s="10" t="s">
        <v>51</v>
      </c>
      <c r="C33" s="22">
        <v>1</v>
      </c>
      <c r="D33" s="15">
        <v>77900</v>
      </c>
      <c r="E33" s="15">
        <v>0.75</v>
      </c>
      <c r="F33" s="11">
        <f t="shared" si="0"/>
        <v>58425</v>
      </c>
    </row>
    <row r="34" spans="1:6" ht="16.5">
      <c r="A34" s="11">
        <v>22</v>
      </c>
      <c r="B34" s="10" t="s">
        <v>52</v>
      </c>
      <c r="C34" s="22">
        <v>1</v>
      </c>
      <c r="D34" s="15">
        <v>72700</v>
      </c>
      <c r="E34" s="15">
        <v>0.75</v>
      </c>
      <c r="F34" s="11">
        <f t="shared" si="0"/>
        <v>54525</v>
      </c>
    </row>
    <row r="35" spans="1:6" ht="16.5">
      <c r="A35" s="11">
        <v>23</v>
      </c>
      <c r="B35" s="10" t="s">
        <v>53</v>
      </c>
      <c r="C35" s="22">
        <v>1</v>
      </c>
      <c r="D35" s="15">
        <v>72700</v>
      </c>
      <c r="E35" s="15">
        <v>0.75</v>
      </c>
      <c r="F35" s="11">
        <f t="shared" si="0"/>
        <v>54525</v>
      </c>
    </row>
    <row r="36" spans="1:6" ht="16.5">
      <c r="A36" s="11">
        <v>24</v>
      </c>
      <c r="B36" s="10" t="s">
        <v>54</v>
      </c>
      <c r="C36" s="22">
        <v>1</v>
      </c>
      <c r="D36" s="15">
        <v>77900</v>
      </c>
      <c r="E36" s="15">
        <v>0.75</v>
      </c>
      <c r="F36" s="11">
        <f t="shared" si="0"/>
        <v>58425</v>
      </c>
    </row>
    <row r="37" spans="1:6" ht="16.5">
      <c r="A37" s="11">
        <v>25</v>
      </c>
      <c r="B37" s="10" t="s">
        <v>55</v>
      </c>
      <c r="C37" s="22">
        <v>1</v>
      </c>
      <c r="D37" s="15">
        <v>72700</v>
      </c>
      <c r="E37" s="15">
        <v>0.75</v>
      </c>
      <c r="F37" s="11">
        <f t="shared" si="0"/>
        <v>54525</v>
      </c>
    </row>
    <row r="38" spans="1:6" ht="16.5">
      <c r="A38" s="11">
        <v>26</v>
      </c>
      <c r="B38" s="10" t="s">
        <v>56</v>
      </c>
      <c r="C38" s="22">
        <v>1</v>
      </c>
      <c r="D38" s="15">
        <v>77900</v>
      </c>
      <c r="E38" s="15">
        <v>0.75</v>
      </c>
      <c r="F38" s="11">
        <f>E38*D38*C38</f>
        <v>58425</v>
      </c>
    </row>
    <row r="39" spans="1:6" ht="16.5">
      <c r="A39" s="10"/>
      <c r="B39" s="10" t="s">
        <v>29</v>
      </c>
      <c r="C39" s="15"/>
      <c r="D39" s="15"/>
      <c r="E39" s="83">
        <f>SUM(E13:E38)</f>
        <v>21</v>
      </c>
      <c r="F39" s="44">
        <f>SUM(F13:F38)</f>
        <v>1621600</v>
      </c>
    </row>
    <row r="41" ht="15">
      <c r="F41" s="23"/>
    </row>
    <row r="42" spans="1:6" ht="13.5" customHeight="1">
      <c r="A42" s="91" t="s">
        <v>193</v>
      </c>
      <c r="B42" s="91"/>
      <c r="C42" s="91"/>
      <c r="D42" s="91"/>
      <c r="E42" s="91"/>
      <c r="F42" s="91"/>
    </row>
    <row r="43" spans="2:4" ht="13.5">
      <c r="B43" s="81" t="s">
        <v>94</v>
      </c>
      <c r="D43" s="5" t="s">
        <v>192</v>
      </c>
    </row>
  </sheetData>
  <mergeCells count="4">
    <mergeCell ref="A8:E8"/>
    <mergeCell ref="A9:E9"/>
    <mergeCell ref="D3:F3"/>
    <mergeCell ref="A42:F42"/>
  </mergeCells>
  <printOptions/>
  <pageMargins left="0.16" right="0.16" top="0.4" bottom="0.54" header="0.21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F6" sqref="F6"/>
    </sheetView>
  </sheetViews>
  <sheetFormatPr defaultColWidth="9.140625" defaultRowHeight="12.75"/>
  <cols>
    <col min="1" max="1" width="4.7109375" style="8" customWidth="1"/>
    <col min="2" max="2" width="28.00390625" style="1" bestFit="1" customWidth="1"/>
    <col min="3" max="3" width="6.8515625" style="8" customWidth="1"/>
    <col min="4" max="4" width="13.57421875" style="1" customWidth="1"/>
    <col min="5" max="5" width="18.28125" style="1" bestFit="1" customWidth="1"/>
    <col min="6" max="6" width="14.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69</v>
      </c>
    </row>
    <row r="6" spans="4:6" ht="16.5">
      <c r="D6" s="18"/>
      <c r="E6" s="18"/>
      <c r="F6" s="21" t="s">
        <v>191</v>
      </c>
    </row>
    <row r="9" spans="1:6" ht="18">
      <c r="A9" s="89" t="s">
        <v>32</v>
      </c>
      <c r="B9" s="89"/>
      <c r="C9" s="89"/>
      <c r="D9" s="89"/>
      <c r="E9" s="89"/>
      <c r="F9" s="12"/>
    </row>
    <row r="10" spans="1:5" ht="17.25">
      <c r="A10" s="90" t="s">
        <v>70</v>
      </c>
      <c r="B10" s="90"/>
      <c r="C10" s="90"/>
      <c r="D10" s="90"/>
      <c r="E10" s="90"/>
    </row>
    <row r="13" spans="1:6" ht="40.5">
      <c r="A13" s="15" t="s">
        <v>0</v>
      </c>
      <c r="B13" s="10" t="s">
        <v>39</v>
      </c>
      <c r="C13" s="14" t="s">
        <v>63</v>
      </c>
      <c r="D13" s="14" t="s">
        <v>64</v>
      </c>
      <c r="E13" s="14" t="s">
        <v>65</v>
      </c>
      <c r="F13" s="14" t="s">
        <v>31</v>
      </c>
    </row>
    <row r="14" spans="1:6" ht="16.5">
      <c r="A14" s="15">
        <v>1</v>
      </c>
      <c r="B14" s="16" t="s">
        <v>59</v>
      </c>
      <c r="C14" s="22">
        <v>1</v>
      </c>
      <c r="D14" s="13">
        <f>E14*F14</f>
        <v>91000</v>
      </c>
      <c r="E14" s="13">
        <v>1</v>
      </c>
      <c r="F14" s="13">
        <v>91000</v>
      </c>
    </row>
    <row r="15" spans="1:6" ht="16.5">
      <c r="A15" s="15">
        <v>2</v>
      </c>
      <c r="B15" s="16" t="s">
        <v>60</v>
      </c>
      <c r="C15" s="22">
        <v>1</v>
      </c>
      <c r="D15" s="13">
        <f>E15*F15</f>
        <v>77900</v>
      </c>
      <c r="E15" s="13">
        <v>1</v>
      </c>
      <c r="F15" s="13">
        <v>77900</v>
      </c>
    </row>
    <row r="16" spans="1:6" ht="16.5">
      <c r="A16" s="15">
        <v>3</v>
      </c>
      <c r="B16" s="16" t="s">
        <v>62</v>
      </c>
      <c r="C16" s="22">
        <v>1</v>
      </c>
      <c r="D16" s="13">
        <f>F16*100/75</f>
        <v>72700</v>
      </c>
      <c r="E16" s="13">
        <v>0.75</v>
      </c>
      <c r="F16" s="13">
        <v>54525</v>
      </c>
    </row>
    <row r="17" spans="1:6" ht="16.5">
      <c r="A17" s="15">
        <v>4</v>
      </c>
      <c r="B17" s="16" t="s">
        <v>62</v>
      </c>
      <c r="C17" s="22">
        <v>1</v>
      </c>
      <c r="D17" s="13">
        <f aca="true" t="shared" si="0" ref="D17:D26">F17*100/75</f>
        <v>72700</v>
      </c>
      <c r="E17" s="13">
        <v>0.75</v>
      </c>
      <c r="F17" s="13">
        <v>54525</v>
      </c>
    </row>
    <row r="18" spans="1:6" ht="16.5">
      <c r="A18" s="15">
        <v>5</v>
      </c>
      <c r="B18" s="16" t="s">
        <v>61</v>
      </c>
      <c r="C18" s="22">
        <v>1</v>
      </c>
      <c r="D18" s="13">
        <f t="shared" si="0"/>
        <v>72700</v>
      </c>
      <c r="E18" s="13">
        <v>0.75</v>
      </c>
      <c r="F18" s="13">
        <v>54525</v>
      </c>
    </row>
    <row r="19" spans="1:6" ht="16.5">
      <c r="A19" s="15">
        <v>6</v>
      </c>
      <c r="B19" s="16" t="s">
        <v>62</v>
      </c>
      <c r="C19" s="22">
        <v>1</v>
      </c>
      <c r="D19" s="13">
        <f t="shared" si="0"/>
        <v>72700</v>
      </c>
      <c r="E19" s="13">
        <v>0.75</v>
      </c>
      <c r="F19" s="13">
        <v>54525</v>
      </c>
    </row>
    <row r="20" spans="1:6" ht="16.5">
      <c r="A20" s="15">
        <v>7</v>
      </c>
      <c r="B20" s="16" t="s">
        <v>61</v>
      </c>
      <c r="C20" s="22">
        <v>1</v>
      </c>
      <c r="D20" s="13">
        <f>F20*100/50</f>
        <v>78400</v>
      </c>
      <c r="E20" s="13">
        <v>0.5</v>
      </c>
      <c r="F20" s="13">
        <v>39200</v>
      </c>
    </row>
    <row r="21" spans="1:6" ht="16.5">
      <c r="A21" s="15">
        <v>8</v>
      </c>
      <c r="B21" s="16" t="s">
        <v>61</v>
      </c>
      <c r="C21" s="22">
        <v>1</v>
      </c>
      <c r="D21" s="13">
        <f t="shared" si="0"/>
        <v>72700</v>
      </c>
      <c r="E21" s="13">
        <v>0.75</v>
      </c>
      <c r="F21" s="13">
        <v>54525</v>
      </c>
    </row>
    <row r="22" spans="1:6" ht="16.5">
      <c r="A22" s="15">
        <v>9</v>
      </c>
      <c r="B22" s="16" t="s">
        <v>61</v>
      </c>
      <c r="C22" s="22">
        <v>1</v>
      </c>
      <c r="D22" s="13">
        <f t="shared" si="0"/>
        <v>72700</v>
      </c>
      <c r="E22" s="13">
        <v>0.75</v>
      </c>
      <c r="F22" s="13">
        <v>54525</v>
      </c>
    </row>
    <row r="23" spans="1:6" ht="16.5">
      <c r="A23" s="15">
        <v>10</v>
      </c>
      <c r="B23" s="16" t="s">
        <v>61</v>
      </c>
      <c r="C23" s="22">
        <v>1</v>
      </c>
      <c r="D23" s="13">
        <f t="shared" si="0"/>
        <v>72700</v>
      </c>
      <c r="E23" s="13">
        <v>0.75</v>
      </c>
      <c r="F23" s="13">
        <v>54525</v>
      </c>
    </row>
    <row r="24" spans="1:6" ht="16.5">
      <c r="A24" s="15">
        <v>11</v>
      </c>
      <c r="B24" s="16" t="s">
        <v>61</v>
      </c>
      <c r="C24" s="22">
        <v>1</v>
      </c>
      <c r="D24" s="13">
        <f t="shared" si="0"/>
        <v>72700</v>
      </c>
      <c r="E24" s="13">
        <v>0.75</v>
      </c>
      <c r="F24" s="13">
        <v>54525</v>
      </c>
    </row>
    <row r="25" spans="1:6" ht="16.5">
      <c r="A25" s="15">
        <v>12</v>
      </c>
      <c r="B25" s="16" t="s">
        <v>61</v>
      </c>
      <c r="C25" s="22">
        <v>1</v>
      </c>
      <c r="D25" s="13">
        <f>F25*100/50</f>
        <v>72700</v>
      </c>
      <c r="E25" s="13">
        <v>0.5</v>
      </c>
      <c r="F25" s="13">
        <v>36350</v>
      </c>
    </row>
    <row r="26" spans="1:6" ht="16.5">
      <c r="A26" s="15">
        <v>13</v>
      </c>
      <c r="B26" s="16" t="s">
        <v>61</v>
      </c>
      <c r="C26" s="22">
        <v>1</v>
      </c>
      <c r="D26" s="13">
        <f t="shared" si="0"/>
        <v>72700</v>
      </c>
      <c r="E26" s="13">
        <v>0.75</v>
      </c>
      <c r="F26" s="13">
        <v>54525</v>
      </c>
    </row>
    <row r="27" spans="1:6" ht="16.5">
      <c r="A27" s="15">
        <v>14</v>
      </c>
      <c r="B27" s="16" t="s">
        <v>61</v>
      </c>
      <c r="C27" s="22">
        <v>1</v>
      </c>
      <c r="D27" s="13">
        <f>F27*100/50</f>
        <v>78400</v>
      </c>
      <c r="E27" s="13">
        <v>0.5</v>
      </c>
      <c r="F27" s="13">
        <v>39200</v>
      </c>
    </row>
    <row r="28" spans="1:6" ht="16.5">
      <c r="A28" s="15"/>
      <c r="B28" s="13" t="s">
        <v>31</v>
      </c>
      <c r="C28" s="22"/>
      <c r="D28" s="13"/>
      <c r="E28" s="17">
        <v>10.25</v>
      </c>
      <c r="F28" s="22">
        <f>SUM(F14:F27)</f>
        <v>774375</v>
      </c>
    </row>
    <row r="31" ht="13.5">
      <c r="B31" s="1" t="s">
        <v>111</v>
      </c>
    </row>
    <row r="32" ht="13.5">
      <c r="B32" s="1" t="s">
        <v>112</v>
      </c>
    </row>
  </sheetData>
  <sheetProtection/>
  <mergeCells count="3">
    <mergeCell ref="A9:E9"/>
    <mergeCell ref="A10:E10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F6" sqref="F6"/>
    </sheetView>
  </sheetViews>
  <sheetFormatPr defaultColWidth="9.140625" defaultRowHeight="12.75"/>
  <cols>
    <col min="1" max="1" width="4.140625" style="1" customWidth="1"/>
    <col min="2" max="2" width="31.28125" style="5" customWidth="1"/>
    <col min="3" max="3" width="9.140625" style="1" customWidth="1"/>
    <col min="4" max="4" width="12.7109375" style="1" bestFit="1" customWidth="1"/>
    <col min="5" max="5" width="8.8515625" style="43" bestFit="1" customWidth="1"/>
    <col min="6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69</v>
      </c>
    </row>
    <row r="6" spans="4:6" ht="16.5">
      <c r="D6" s="18"/>
      <c r="E6" s="18"/>
      <c r="F6" s="21" t="s">
        <v>191</v>
      </c>
    </row>
    <row r="7" spans="4:6" ht="6.75" customHeight="1">
      <c r="D7" s="18"/>
      <c r="E7" s="18"/>
      <c r="F7" s="21"/>
    </row>
    <row r="8" spans="2:6" ht="17.25">
      <c r="B8" s="89" t="s">
        <v>32</v>
      </c>
      <c r="C8" s="89"/>
      <c r="D8" s="89"/>
      <c r="E8" s="89"/>
      <c r="F8" s="89"/>
    </row>
    <row r="9" spans="1:6" ht="13.5">
      <c r="A9" s="93" t="s">
        <v>126</v>
      </c>
      <c r="B9" s="93"/>
      <c r="C9" s="93"/>
      <c r="D9" s="93"/>
      <c r="E9" s="93"/>
      <c r="F9" s="93"/>
    </row>
    <row r="11" spans="1:6" ht="54">
      <c r="A11" s="45" t="s">
        <v>0</v>
      </c>
      <c r="B11" s="46" t="s">
        <v>39</v>
      </c>
      <c r="C11" s="47" t="s">
        <v>63</v>
      </c>
      <c r="D11" s="47" t="s">
        <v>64</v>
      </c>
      <c r="E11" s="47" t="s">
        <v>65</v>
      </c>
      <c r="F11" s="47" t="s">
        <v>31</v>
      </c>
    </row>
    <row r="12" spans="1:6" ht="16.5">
      <c r="A12" s="49">
        <v>1</v>
      </c>
      <c r="B12" s="50" t="s">
        <v>59</v>
      </c>
      <c r="C12" s="51">
        <v>1</v>
      </c>
      <c r="D12" s="52">
        <v>92000</v>
      </c>
      <c r="E12" s="53">
        <v>1</v>
      </c>
      <c r="F12" s="52">
        <v>92000</v>
      </c>
    </row>
    <row r="13" spans="1:6" ht="16.5">
      <c r="A13" s="49">
        <v>2</v>
      </c>
      <c r="B13" s="50" t="s">
        <v>98</v>
      </c>
      <c r="C13" s="51">
        <v>1</v>
      </c>
      <c r="D13" s="52">
        <v>72700</v>
      </c>
      <c r="E13" s="53">
        <v>1</v>
      </c>
      <c r="F13" s="52">
        <v>72700</v>
      </c>
    </row>
    <row r="14" spans="1:6" ht="16.5">
      <c r="A14" s="49">
        <v>3</v>
      </c>
      <c r="B14" s="50" t="s">
        <v>105</v>
      </c>
      <c r="C14" s="51">
        <v>1</v>
      </c>
      <c r="D14" s="52">
        <v>77900</v>
      </c>
      <c r="E14" s="53">
        <v>0.5</v>
      </c>
      <c r="F14" s="52">
        <v>38950</v>
      </c>
    </row>
    <row r="15" spans="1:6" ht="16.5">
      <c r="A15" s="49">
        <v>4</v>
      </c>
      <c r="B15" s="50" t="s">
        <v>20</v>
      </c>
      <c r="C15" s="51">
        <v>1</v>
      </c>
      <c r="D15" s="52">
        <v>88000</v>
      </c>
      <c r="E15" s="53">
        <v>1</v>
      </c>
      <c r="F15" s="52">
        <v>88000</v>
      </c>
    </row>
    <row r="16" spans="1:6" ht="16.5">
      <c r="A16" s="49">
        <v>5</v>
      </c>
      <c r="B16" s="50" t="s">
        <v>24</v>
      </c>
      <c r="C16" s="51">
        <v>1</v>
      </c>
      <c r="D16" s="52">
        <v>77900</v>
      </c>
      <c r="E16" s="53">
        <v>1</v>
      </c>
      <c r="F16" s="52">
        <v>77900</v>
      </c>
    </row>
    <row r="17" spans="1:6" ht="16.5">
      <c r="A17" s="49">
        <v>6</v>
      </c>
      <c r="B17" s="50" t="s">
        <v>26</v>
      </c>
      <c r="C17" s="51">
        <v>1</v>
      </c>
      <c r="D17" s="52">
        <v>72700</v>
      </c>
      <c r="E17" s="53">
        <v>1</v>
      </c>
      <c r="F17" s="52">
        <v>72700</v>
      </c>
    </row>
    <row r="18" spans="1:6" ht="16.5">
      <c r="A18" s="49">
        <v>7</v>
      </c>
      <c r="B18" s="50" t="s">
        <v>12</v>
      </c>
      <c r="C18" s="51">
        <v>1</v>
      </c>
      <c r="D18" s="52">
        <v>72700</v>
      </c>
      <c r="E18" s="53">
        <v>1</v>
      </c>
      <c r="F18" s="52">
        <v>72700</v>
      </c>
    </row>
    <row r="19" spans="1:6" ht="16.5">
      <c r="A19" s="49">
        <v>8</v>
      </c>
      <c r="B19" s="50" t="s">
        <v>12</v>
      </c>
      <c r="C19" s="51">
        <v>1</v>
      </c>
      <c r="D19" s="52">
        <v>72700</v>
      </c>
      <c r="E19" s="53">
        <v>1</v>
      </c>
      <c r="F19" s="52">
        <v>72700</v>
      </c>
    </row>
    <row r="20" spans="1:6" ht="16.5">
      <c r="A20" s="49">
        <v>9</v>
      </c>
      <c r="B20" s="50" t="s">
        <v>106</v>
      </c>
      <c r="C20" s="51">
        <v>1</v>
      </c>
      <c r="D20" s="52">
        <v>72700</v>
      </c>
      <c r="E20" s="53">
        <v>1</v>
      </c>
      <c r="F20" s="52">
        <v>72700</v>
      </c>
    </row>
    <row r="21" spans="1:6" ht="16.5">
      <c r="A21" s="49">
        <v>10</v>
      </c>
      <c r="B21" s="50" t="s">
        <v>106</v>
      </c>
      <c r="C21" s="51">
        <v>1</v>
      </c>
      <c r="D21" s="52">
        <v>72700</v>
      </c>
      <c r="E21" s="53">
        <v>1</v>
      </c>
      <c r="F21" s="52">
        <v>72700</v>
      </c>
    </row>
    <row r="22" spans="1:6" ht="16.5">
      <c r="A22" s="49">
        <v>11</v>
      </c>
      <c r="B22" s="50" t="s">
        <v>106</v>
      </c>
      <c r="C22" s="51">
        <v>1</v>
      </c>
      <c r="D22" s="52">
        <v>72700</v>
      </c>
      <c r="E22" s="53">
        <v>1</v>
      </c>
      <c r="F22" s="52">
        <v>72700</v>
      </c>
    </row>
    <row r="23" spans="1:6" ht="16.5">
      <c r="A23" s="49">
        <v>12</v>
      </c>
      <c r="B23" s="50" t="s">
        <v>107</v>
      </c>
      <c r="C23" s="51">
        <v>1</v>
      </c>
      <c r="D23" s="52">
        <v>72700</v>
      </c>
      <c r="E23" s="53">
        <v>0.5</v>
      </c>
      <c r="F23" s="52">
        <v>36350</v>
      </c>
    </row>
    <row r="24" spans="1:6" ht="16.5">
      <c r="A24" s="49">
        <v>13</v>
      </c>
      <c r="B24" s="50" t="s">
        <v>28</v>
      </c>
      <c r="C24" s="51">
        <v>1</v>
      </c>
      <c r="D24" s="52">
        <v>72700</v>
      </c>
      <c r="E24" s="53">
        <v>1</v>
      </c>
      <c r="F24" s="52">
        <v>72700</v>
      </c>
    </row>
    <row r="25" spans="1:6" ht="16.5">
      <c r="A25" s="49">
        <v>14</v>
      </c>
      <c r="B25" s="50" t="s">
        <v>28</v>
      </c>
      <c r="C25" s="51">
        <v>1</v>
      </c>
      <c r="D25" s="52">
        <v>72700</v>
      </c>
      <c r="E25" s="53">
        <v>1</v>
      </c>
      <c r="F25" s="52">
        <v>72700</v>
      </c>
    </row>
    <row r="26" spans="1:6" ht="16.5">
      <c r="A26" s="49">
        <v>15</v>
      </c>
      <c r="B26" s="50" t="s">
        <v>108</v>
      </c>
      <c r="C26" s="51">
        <v>1</v>
      </c>
      <c r="D26" s="52">
        <v>72700</v>
      </c>
      <c r="E26" s="53">
        <v>1</v>
      </c>
      <c r="F26" s="52">
        <v>72700</v>
      </c>
    </row>
    <row r="27" spans="1:6" ht="16.5">
      <c r="A27" s="49">
        <v>16</v>
      </c>
      <c r="B27" s="50" t="s">
        <v>109</v>
      </c>
      <c r="C27" s="51">
        <v>1</v>
      </c>
      <c r="D27" s="52">
        <v>77900</v>
      </c>
      <c r="E27" s="53">
        <v>0.5</v>
      </c>
      <c r="F27" s="52">
        <v>38950</v>
      </c>
    </row>
    <row r="28" spans="1:6" ht="13.5">
      <c r="A28" s="49">
        <v>17</v>
      </c>
      <c r="B28" s="49" t="s">
        <v>110</v>
      </c>
      <c r="C28" s="51">
        <v>1</v>
      </c>
      <c r="D28" s="52">
        <v>77900</v>
      </c>
      <c r="E28" s="53">
        <v>1</v>
      </c>
      <c r="F28" s="52">
        <v>77900</v>
      </c>
    </row>
    <row r="29" spans="1:6" ht="13.5">
      <c r="A29" s="49">
        <v>18</v>
      </c>
      <c r="B29" s="54" t="s">
        <v>113</v>
      </c>
      <c r="C29" s="51">
        <v>1</v>
      </c>
      <c r="D29" s="55">
        <v>77900</v>
      </c>
      <c r="E29" s="2">
        <v>0.5</v>
      </c>
      <c r="F29" s="55">
        <v>38950</v>
      </c>
    </row>
    <row r="30" spans="1:6" ht="13.5">
      <c r="A30" s="49">
        <v>19</v>
      </c>
      <c r="B30" s="54" t="s">
        <v>113</v>
      </c>
      <c r="C30" s="51">
        <v>1</v>
      </c>
      <c r="D30" s="55">
        <v>72700</v>
      </c>
      <c r="E30" s="2">
        <v>1</v>
      </c>
      <c r="F30" s="55">
        <v>72700</v>
      </c>
    </row>
    <row r="31" spans="1:6" ht="13.5">
      <c r="A31" s="49">
        <v>20</v>
      </c>
      <c r="B31" s="54" t="s">
        <v>114</v>
      </c>
      <c r="C31" s="51">
        <v>1</v>
      </c>
      <c r="D31" s="55">
        <v>77900</v>
      </c>
      <c r="E31" s="2">
        <v>1</v>
      </c>
      <c r="F31" s="55">
        <v>77900</v>
      </c>
    </row>
    <row r="32" spans="1:6" ht="13.5">
      <c r="A32" s="49">
        <v>21</v>
      </c>
      <c r="B32" s="54" t="s">
        <v>114</v>
      </c>
      <c r="C32" s="51">
        <v>1</v>
      </c>
      <c r="D32" s="55">
        <v>72700</v>
      </c>
      <c r="E32" s="2">
        <v>1</v>
      </c>
      <c r="F32" s="55">
        <v>72700</v>
      </c>
    </row>
    <row r="33" spans="1:6" ht="13.5">
      <c r="A33" s="49">
        <v>22</v>
      </c>
      <c r="B33" s="54" t="s">
        <v>115</v>
      </c>
      <c r="C33" s="51">
        <v>1</v>
      </c>
      <c r="D33" s="55">
        <v>72700</v>
      </c>
      <c r="E33" s="2">
        <v>1</v>
      </c>
      <c r="F33" s="55">
        <v>72700</v>
      </c>
    </row>
    <row r="34" spans="1:6" ht="13.5">
      <c r="A34" s="49">
        <v>23</v>
      </c>
      <c r="B34" s="54" t="s">
        <v>116</v>
      </c>
      <c r="C34" s="51">
        <v>1</v>
      </c>
      <c r="D34" s="55">
        <v>72700</v>
      </c>
      <c r="E34" s="2">
        <v>1</v>
      </c>
      <c r="F34" s="55">
        <v>72700</v>
      </c>
    </row>
    <row r="35" spans="1:6" ht="13.5">
      <c r="A35" s="49">
        <v>24</v>
      </c>
      <c r="B35" s="54" t="s">
        <v>117</v>
      </c>
      <c r="C35" s="51">
        <v>1</v>
      </c>
      <c r="D35" s="55">
        <v>77900</v>
      </c>
      <c r="E35" s="2">
        <v>0.5</v>
      </c>
      <c r="F35" s="55">
        <v>38950</v>
      </c>
    </row>
    <row r="36" spans="1:6" ht="13.5">
      <c r="A36" s="49">
        <v>25</v>
      </c>
      <c r="B36" s="54" t="s">
        <v>118</v>
      </c>
      <c r="C36" s="51">
        <v>1</v>
      </c>
      <c r="D36" s="55">
        <v>77900</v>
      </c>
      <c r="E36" s="2">
        <v>0.5</v>
      </c>
      <c r="F36" s="55">
        <v>38950</v>
      </c>
    </row>
    <row r="37" spans="1:6" ht="13.5">
      <c r="A37" s="49">
        <v>26</v>
      </c>
      <c r="B37" s="54" t="s">
        <v>119</v>
      </c>
      <c r="C37" s="51">
        <v>1</v>
      </c>
      <c r="D37" s="55">
        <v>72700</v>
      </c>
      <c r="E37" s="2">
        <v>1</v>
      </c>
      <c r="F37" s="55">
        <v>72700</v>
      </c>
    </row>
    <row r="38" spans="1:6" ht="13.5">
      <c r="A38" s="49">
        <v>27</v>
      </c>
      <c r="B38" s="54" t="s">
        <v>120</v>
      </c>
      <c r="C38" s="51">
        <v>1</v>
      </c>
      <c r="D38" s="55">
        <v>72700</v>
      </c>
      <c r="E38" s="2">
        <v>1</v>
      </c>
      <c r="F38" s="55">
        <v>72700</v>
      </c>
    </row>
    <row r="39" spans="1:6" ht="13.5">
      <c r="A39" s="49">
        <v>28</v>
      </c>
      <c r="B39" s="54" t="s">
        <v>121</v>
      </c>
      <c r="C39" s="51">
        <v>1</v>
      </c>
      <c r="D39" s="55">
        <v>72700</v>
      </c>
      <c r="E39" s="2">
        <v>0.5</v>
      </c>
      <c r="F39" s="55">
        <v>36350</v>
      </c>
    </row>
    <row r="40" spans="1:6" ht="13.5">
      <c r="A40" s="49">
        <v>29</v>
      </c>
      <c r="B40" s="54" t="s">
        <v>121</v>
      </c>
      <c r="C40" s="51">
        <v>1</v>
      </c>
      <c r="D40" s="55">
        <v>72700</v>
      </c>
      <c r="E40" s="2">
        <v>1</v>
      </c>
      <c r="F40" s="55">
        <v>72700</v>
      </c>
    </row>
    <row r="41" spans="1:6" ht="13.5">
      <c r="A41" s="49">
        <v>30</v>
      </c>
      <c r="B41" s="54" t="s">
        <v>122</v>
      </c>
      <c r="C41" s="51">
        <v>1</v>
      </c>
      <c r="D41" s="55">
        <v>72700</v>
      </c>
      <c r="E41" s="2">
        <v>1</v>
      </c>
      <c r="F41" s="55">
        <v>72700</v>
      </c>
    </row>
    <row r="42" spans="1:6" ht="13.5">
      <c r="A42" s="49">
        <v>31</v>
      </c>
      <c r="B42" s="54" t="s">
        <v>123</v>
      </c>
      <c r="C42" s="51">
        <v>1</v>
      </c>
      <c r="D42" s="55">
        <v>77900</v>
      </c>
      <c r="E42" s="2">
        <v>1</v>
      </c>
      <c r="F42" s="55">
        <v>77900</v>
      </c>
    </row>
    <row r="43" spans="1:6" ht="13.5">
      <c r="A43" s="49">
        <v>32</v>
      </c>
      <c r="B43" s="54" t="s">
        <v>122</v>
      </c>
      <c r="C43" s="51">
        <v>1</v>
      </c>
      <c r="D43" s="55">
        <v>77900</v>
      </c>
      <c r="E43" s="2">
        <v>1</v>
      </c>
      <c r="F43" s="55">
        <v>77900</v>
      </c>
    </row>
    <row r="44" spans="1:6" ht="13.5">
      <c r="A44" s="49">
        <v>33</v>
      </c>
      <c r="B44" s="54" t="s">
        <v>124</v>
      </c>
      <c r="C44" s="51">
        <v>1</v>
      </c>
      <c r="D44" s="55">
        <v>77900</v>
      </c>
      <c r="E44" s="2">
        <v>0.5</v>
      </c>
      <c r="F44" s="55">
        <v>38950</v>
      </c>
    </row>
    <row r="45" spans="1:6" ht="13.5" customHeight="1">
      <c r="A45" s="49">
        <v>34</v>
      </c>
      <c r="B45" s="54" t="s">
        <v>125</v>
      </c>
      <c r="C45" s="51">
        <v>1</v>
      </c>
      <c r="D45" s="55">
        <v>77900</v>
      </c>
      <c r="E45" s="2">
        <v>1</v>
      </c>
      <c r="F45" s="55">
        <v>77900</v>
      </c>
    </row>
    <row r="46" spans="1:6" ht="13.5">
      <c r="A46" s="56"/>
      <c r="B46" s="56" t="s">
        <v>103</v>
      </c>
      <c r="C46" s="56"/>
      <c r="D46" s="56"/>
      <c r="E46" s="82">
        <f>SUM(E12:E45)</f>
        <v>30</v>
      </c>
      <c r="F46" s="82">
        <f>SUM(F12:F45)</f>
        <v>2262400</v>
      </c>
    </row>
    <row r="47" spans="1:6" ht="13.5" customHeight="1">
      <c r="A47" s="56"/>
      <c r="B47" s="56"/>
      <c r="C47" s="56"/>
      <c r="D47" s="56"/>
      <c r="E47" s="57"/>
      <c r="F47" s="56"/>
    </row>
    <row r="48" spans="1:6" ht="17.25">
      <c r="A48" s="56"/>
      <c r="B48" s="92" t="s">
        <v>127</v>
      </c>
      <c r="C48" s="92"/>
      <c r="D48" s="92"/>
      <c r="E48" s="57"/>
      <c r="F48" s="56"/>
    </row>
    <row r="49" spans="1:6" ht="17.25">
      <c r="A49" s="56"/>
      <c r="B49" s="92" t="s">
        <v>128</v>
      </c>
      <c r="C49" s="92"/>
      <c r="D49" s="56"/>
      <c r="E49" s="57"/>
      <c r="F49" s="56"/>
    </row>
    <row r="50" spans="1:6" ht="17.25">
      <c r="A50" s="56"/>
      <c r="B50" s="56"/>
      <c r="C50" s="56"/>
      <c r="D50" s="56"/>
      <c r="E50" s="57"/>
      <c r="F50" s="58"/>
    </row>
    <row r="51" spans="1:6" ht="17.25">
      <c r="A51" s="56"/>
      <c r="B51" s="56"/>
      <c r="C51" s="56"/>
      <c r="D51" s="56"/>
      <c r="E51" s="57"/>
      <c r="F51" s="48"/>
    </row>
    <row r="52" spans="1:6" ht="17.25">
      <c r="A52" s="56"/>
      <c r="B52" s="56"/>
      <c r="C52" s="56"/>
      <c r="D52" s="56"/>
      <c r="E52" s="57"/>
      <c r="F52" s="56"/>
    </row>
    <row r="53" spans="1:6" ht="17.25">
      <c r="A53" s="56"/>
      <c r="B53" s="56"/>
      <c r="C53" s="56"/>
      <c r="D53" s="56"/>
      <c r="E53" s="57"/>
      <c r="F53" s="56"/>
    </row>
    <row r="54" spans="1:6" ht="17.25">
      <c r="A54" s="56"/>
      <c r="B54" s="56"/>
      <c r="C54" s="56"/>
      <c r="D54" s="56"/>
      <c r="E54" s="57"/>
      <c r="F54" s="56"/>
    </row>
    <row r="55" spans="1:6" ht="17.25">
      <c r="A55" s="56"/>
      <c r="B55" s="56"/>
      <c r="C55" s="56"/>
      <c r="D55" s="56"/>
      <c r="E55" s="57"/>
      <c r="F55" s="56"/>
    </row>
  </sheetData>
  <mergeCells count="5">
    <mergeCell ref="B49:C49"/>
    <mergeCell ref="A9:F9"/>
    <mergeCell ref="D3:F3"/>
    <mergeCell ref="B8:F8"/>
    <mergeCell ref="B48:D48"/>
  </mergeCells>
  <printOptions/>
  <pageMargins left="0.75" right="0.16" top="0.23" bottom="0.16" header="0.16" footer="0.2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H35" sqref="H35"/>
    </sheetView>
  </sheetViews>
  <sheetFormatPr defaultColWidth="9.140625" defaultRowHeight="12.75"/>
  <cols>
    <col min="1" max="1" width="6.140625" style="8" customWidth="1"/>
    <col min="2" max="2" width="20.00390625" style="34" customWidth="1"/>
    <col min="3" max="3" width="10.7109375" style="8" customWidth="1"/>
    <col min="4" max="4" width="22.140625" style="1" customWidth="1"/>
    <col min="5" max="5" width="16.7109375" style="1" customWidth="1"/>
    <col min="6" max="6" width="15.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7.5" customHeight="1">
      <c r="D4" s="18"/>
      <c r="E4" s="18"/>
      <c r="F4" s="20"/>
    </row>
    <row r="5" spans="4:6" ht="16.5">
      <c r="D5" s="18"/>
      <c r="E5" s="18"/>
      <c r="F5" s="21" t="s">
        <v>191</v>
      </c>
    </row>
    <row r="6" spans="1:6" ht="6" customHeight="1">
      <c r="A6" s="24"/>
      <c r="B6" s="35"/>
      <c r="C6" s="24"/>
      <c r="D6" s="18"/>
      <c r="E6" s="18"/>
      <c r="F6" s="21"/>
    </row>
    <row r="7" spans="1:6" ht="8.25" customHeight="1">
      <c r="A7" s="25"/>
      <c r="B7" s="36"/>
      <c r="C7" s="25"/>
      <c r="D7" s="26"/>
      <c r="E7" s="26"/>
      <c r="F7" s="26"/>
    </row>
    <row r="8" spans="1:6" ht="21" customHeight="1">
      <c r="A8" s="86" t="s">
        <v>71</v>
      </c>
      <c r="B8" s="86"/>
      <c r="C8" s="86"/>
      <c r="D8" s="86"/>
      <c r="E8" s="86"/>
      <c r="F8" s="86"/>
    </row>
    <row r="9" spans="1:6" ht="17.25">
      <c r="A9" s="87" t="s">
        <v>104</v>
      </c>
      <c r="B9" s="87"/>
      <c r="C9" s="87"/>
      <c r="D9" s="87"/>
      <c r="E9" s="87"/>
      <c r="F9" s="87"/>
    </row>
    <row r="10" spans="1:6" ht="49.5">
      <c r="A10" s="27" t="s">
        <v>72</v>
      </c>
      <c r="B10" s="31" t="s">
        <v>73</v>
      </c>
      <c r="C10" s="29" t="s">
        <v>63</v>
      </c>
      <c r="D10" s="28" t="s">
        <v>64</v>
      </c>
      <c r="E10" s="28" t="s">
        <v>74</v>
      </c>
      <c r="F10" s="27" t="s">
        <v>31</v>
      </c>
    </row>
    <row r="11" spans="1:6" ht="16.5">
      <c r="A11" s="27">
        <v>1</v>
      </c>
      <c r="B11" s="38" t="s">
        <v>59</v>
      </c>
      <c r="C11" s="27">
        <v>1</v>
      </c>
      <c r="D11" s="40">
        <v>84000</v>
      </c>
      <c r="E11" s="40">
        <v>1</v>
      </c>
      <c r="F11" s="40">
        <v>84000</v>
      </c>
    </row>
    <row r="12" spans="1:6" ht="16.5">
      <c r="A12" s="27">
        <v>2</v>
      </c>
      <c r="B12" s="38" t="s">
        <v>98</v>
      </c>
      <c r="C12" s="27">
        <v>1</v>
      </c>
      <c r="D12" s="41">
        <v>72700</v>
      </c>
      <c r="E12" s="40">
        <v>1</v>
      </c>
      <c r="F12" s="41">
        <v>72700</v>
      </c>
    </row>
    <row r="13" spans="1:6" ht="16.5">
      <c r="A13" s="27">
        <v>3</v>
      </c>
      <c r="B13" s="39" t="s">
        <v>60</v>
      </c>
      <c r="C13" s="27">
        <v>1</v>
      </c>
      <c r="D13" s="41">
        <v>72700</v>
      </c>
      <c r="E13" s="41">
        <v>1</v>
      </c>
      <c r="F13" s="41">
        <v>72700</v>
      </c>
    </row>
    <row r="14" spans="1:6" ht="25.5">
      <c r="A14" s="27">
        <v>4</v>
      </c>
      <c r="B14" s="39" t="s">
        <v>99</v>
      </c>
      <c r="C14" s="27">
        <v>1</v>
      </c>
      <c r="D14" s="41">
        <v>77900</v>
      </c>
      <c r="E14" s="41">
        <v>1</v>
      </c>
      <c r="F14" s="41">
        <v>77900</v>
      </c>
    </row>
    <row r="15" spans="1:6" ht="16.5">
      <c r="A15" s="27">
        <v>5</v>
      </c>
      <c r="B15" s="39" t="s">
        <v>16</v>
      </c>
      <c r="C15" s="27">
        <v>1</v>
      </c>
      <c r="D15" s="41">
        <v>72700</v>
      </c>
      <c r="E15" s="41">
        <v>1</v>
      </c>
      <c r="F15" s="41">
        <v>72700</v>
      </c>
    </row>
    <row r="16" spans="1:6" ht="16.5">
      <c r="A16" s="27">
        <v>6</v>
      </c>
      <c r="B16" s="39" t="s">
        <v>100</v>
      </c>
      <c r="C16" s="27">
        <v>1</v>
      </c>
      <c r="D16" s="41">
        <v>72700</v>
      </c>
      <c r="E16" s="41">
        <v>1</v>
      </c>
      <c r="F16" s="41">
        <v>72700</v>
      </c>
    </row>
    <row r="17" spans="1:6" ht="16.5">
      <c r="A17" s="27">
        <v>7</v>
      </c>
      <c r="B17" s="39" t="s">
        <v>18</v>
      </c>
      <c r="C17" s="27">
        <v>1</v>
      </c>
      <c r="D17" s="41">
        <v>77900</v>
      </c>
      <c r="E17" s="41">
        <v>1</v>
      </c>
      <c r="F17" s="41">
        <v>77900</v>
      </c>
    </row>
    <row r="18" spans="1:6" ht="16.5">
      <c r="A18" s="27">
        <v>8</v>
      </c>
      <c r="B18" s="39" t="s">
        <v>18</v>
      </c>
      <c r="C18" s="27">
        <v>1</v>
      </c>
      <c r="D18" s="41">
        <v>72700</v>
      </c>
      <c r="E18" s="41">
        <v>1</v>
      </c>
      <c r="F18" s="41">
        <v>72700</v>
      </c>
    </row>
    <row r="19" spans="1:6" ht="16.5">
      <c r="A19" s="27">
        <v>9</v>
      </c>
      <c r="B19" s="38" t="s">
        <v>101</v>
      </c>
      <c r="C19" s="27">
        <v>1</v>
      </c>
      <c r="D19" s="41">
        <v>72700</v>
      </c>
      <c r="E19" s="42">
        <v>0.5</v>
      </c>
      <c r="F19" s="27">
        <v>36350</v>
      </c>
    </row>
    <row r="20" spans="1:6" ht="16.5">
      <c r="A20" s="27">
        <v>10</v>
      </c>
      <c r="B20" s="38" t="s">
        <v>102</v>
      </c>
      <c r="C20" s="27">
        <v>1</v>
      </c>
      <c r="D20" s="41">
        <v>72700</v>
      </c>
      <c r="E20" s="42">
        <v>0.313</v>
      </c>
      <c r="F20" s="27">
        <v>22755</v>
      </c>
    </row>
    <row r="21" spans="1:6" ht="16.5">
      <c r="A21" s="27">
        <v>11</v>
      </c>
      <c r="B21" s="38" t="s">
        <v>102</v>
      </c>
      <c r="C21" s="27">
        <v>1</v>
      </c>
      <c r="D21" s="41">
        <v>72700</v>
      </c>
      <c r="E21" s="42">
        <v>0.834</v>
      </c>
      <c r="F21" s="27">
        <v>60583</v>
      </c>
    </row>
    <row r="22" spans="1:6" ht="16.5">
      <c r="A22" s="27">
        <v>12</v>
      </c>
      <c r="B22" s="38" t="s">
        <v>102</v>
      </c>
      <c r="C22" s="27">
        <v>1</v>
      </c>
      <c r="D22" s="41">
        <v>72700</v>
      </c>
      <c r="E22" s="42">
        <v>1.33</v>
      </c>
      <c r="F22" s="27">
        <v>96933</v>
      </c>
    </row>
    <row r="23" spans="1:6" ht="16.5">
      <c r="A23" s="27">
        <v>13</v>
      </c>
      <c r="B23" s="38" t="s">
        <v>102</v>
      </c>
      <c r="C23" s="27">
        <v>1</v>
      </c>
      <c r="D23" s="41">
        <v>77900</v>
      </c>
      <c r="E23" s="42">
        <v>1.33</v>
      </c>
      <c r="F23" s="27">
        <v>103867</v>
      </c>
    </row>
    <row r="24" spans="1:6" ht="16.5">
      <c r="A24" s="27">
        <v>14</v>
      </c>
      <c r="B24" s="38" t="s">
        <v>102</v>
      </c>
      <c r="C24" s="27">
        <v>1</v>
      </c>
      <c r="D24" s="41">
        <v>72700</v>
      </c>
      <c r="E24" s="42">
        <v>1.33</v>
      </c>
      <c r="F24" s="27">
        <v>96933</v>
      </c>
    </row>
    <row r="25" spans="1:6" ht="16.5">
      <c r="A25" s="27">
        <v>15</v>
      </c>
      <c r="B25" s="38" t="s">
        <v>102</v>
      </c>
      <c r="C25" s="27">
        <v>1</v>
      </c>
      <c r="D25" s="41">
        <v>72700</v>
      </c>
      <c r="E25" s="42">
        <v>0.834</v>
      </c>
      <c r="F25" s="27">
        <v>60583</v>
      </c>
    </row>
    <row r="26" spans="1:6" ht="16.5">
      <c r="A26" s="27">
        <v>16</v>
      </c>
      <c r="B26" s="38" t="s">
        <v>102</v>
      </c>
      <c r="C26" s="27">
        <v>1</v>
      </c>
      <c r="D26" s="41">
        <v>72700</v>
      </c>
      <c r="E26" s="42">
        <v>0.83</v>
      </c>
      <c r="F26" s="27">
        <v>60583</v>
      </c>
    </row>
    <row r="27" spans="1:6" ht="16.5">
      <c r="A27" s="27">
        <v>17</v>
      </c>
      <c r="B27" s="38" t="s">
        <v>102</v>
      </c>
      <c r="C27" s="27">
        <v>1</v>
      </c>
      <c r="D27" s="41">
        <v>77900</v>
      </c>
      <c r="E27" s="42">
        <v>1.33</v>
      </c>
      <c r="F27" s="27">
        <v>103867</v>
      </c>
    </row>
    <row r="28" spans="1:6" ht="16.5">
      <c r="A28" s="27">
        <v>18</v>
      </c>
      <c r="B28" s="38" t="s">
        <v>102</v>
      </c>
      <c r="C28" s="27">
        <v>1</v>
      </c>
      <c r="D28" s="41">
        <v>77900</v>
      </c>
      <c r="E28" s="42">
        <v>0.96</v>
      </c>
      <c r="F28" s="27">
        <v>74654</v>
      </c>
    </row>
    <row r="29" spans="1:6" ht="16.5">
      <c r="A29" s="27">
        <v>19</v>
      </c>
      <c r="B29" s="38" t="s">
        <v>102</v>
      </c>
      <c r="C29" s="27">
        <v>1</v>
      </c>
      <c r="D29" s="41">
        <v>72700</v>
      </c>
      <c r="E29" s="42">
        <v>0.75</v>
      </c>
      <c r="F29" s="27">
        <v>54525</v>
      </c>
    </row>
    <row r="30" spans="1:6" ht="16.5">
      <c r="A30" s="27">
        <v>20</v>
      </c>
      <c r="B30" s="38" t="s">
        <v>102</v>
      </c>
      <c r="C30" s="27">
        <v>1</v>
      </c>
      <c r="D30" s="41">
        <v>77900</v>
      </c>
      <c r="E30" s="42">
        <v>0.46</v>
      </c>
      <c r="F30" s="27">
        <v>35704</v>
      </c>
    </row>
    <row r="31" spans="1:6" ht="16.5">
      <c r="A31" s="27">
        <v>21</v>
      </c>
      <c r="B31" s="38" t="s">
        <v>102</v>
      </c>
      <c r="C31" s="27">
        <v>1</v>
      </c>
      <c r="D31" s="41">
        <v>77900</v>
      </c>
      <c r="E31" s="42">
        <v>0.92</v>
      </c>
      <c r="F31" s="27">
        <v>71408</v>
      </c>
    </row>
    <row r="32" spans="1:6" ht="16.5">
      <c r="A32" s="27">
        <v>22</v>
      </c>
      <c r="B32" s="38" t="s">
        <v>102</v>
      </c>
      <c r="C32" s="27">
        <v>1</v>
      </c>
      <c r="D32" s="41">
        <v>77900</v>
      </c>
      <c r="E32" s="42">
        <v>0.96</v>
      </c>
      <c r="F32" s="27">
        <v>74654</v>
      </c>
    </row>
    <row r="33" spans="1:6" ht="16.5">
      <c r="A33" s="27">
        <v>23</v>
      </c>
      <c r="B33" s="38" t="s">
        <v>102</v>
      </c>
      <c r="C33" s="27">
        <v>1</v>
      </c>
      <c r="D33" s="41">
        <v>77900</v>
      </c>
      <c r="E33" s="42">
        <v>1.04</v>
      </c>
      <c r="F33" s="27">
        <v>81146</v>
      </c>
    </row>
    <row r="34" spans="1:6" ht="16.5">
      <c r="A34" s="27">
        <v>24</v>
      </c>
      <c r="B34" s="38" t="s">
        <v>102</v>
      </c>
      <c r="C34" s="27">
        <v>1</v>
      </c>
      <c r="D34" s="41">
        <v>72700</v>
      </c>
      <c r="E34" s="42">
        <v>0.5</v>
      </c>
      <c r="F34" s="27">
        <v>36350</v>
      </c>
    </row>
    <row r="35" spans="1:6" ht="16.5">
      <c r="A35" s="27">
        <v>25</v>
      </c>
      <c r="B35" s="38" t="s">
        <v>102</v>
      </c>
      <c r="C35" s="27">
        <v>1</v>
      </c>
      <c r="D35" s="41">
        <v>77900</v>
      </c>
      <c r="E35" s="42">
        <v>1.33</v>
      </c>
      <c r="F35" s="27">
        <v>103867</v>
      </c>
    </row>
    <row r="36" spans="1:6" ht="16.5">
      <c r="A36" s="27">
        <v>26</v>
      </c>
      <c r="B36" s="38" t="s">
        <v>102</v>
      </c>
      <c r="C36" s="27">
        <v>1</v>
      </c>
      <c r="D36" s="41">
        <v>77900</v>
      </c>
      <c r="E36" s="42">
        <v>0.67</v>
      </c>
      <c r="F36" s="27">
        <v>51933</v>
      </c>
    </row>
    <row r="37" spans="1:6" ht="16.5">
      <c r="A37" s="27">
        <v>27</v>
      </c>
      <c r="B37" s="38" t="s">
        <v>102</v>
      </c>
      <c r="C37" s="27">
        <v>1</v>
      </c>
      <c r="D37" s="41">
        <v>72700</v>
      </c>
      <c r="E37" s="42">
        <v>1.33</v>
      </c>
      <c r="F37" s="27">
        <v>96933</v>
      </c>
    </row>
    <row r="38" spans="1:6" ht="16.5">
      <c r="A38" s="27">
        <v>28</v>
      </c>
      <c r="B38" s="38" t="s">
        <v>102</v>
      </c>
      <c r="C38" s="27">
        <v>1</v>
      </c>
      <c r="D38" s="41">
        <v>77900</v>
      </c>
      <c r="E38" s="42">
        <v>1.33</v>
      </c>
      <c r="F38" s="27">
        <v>103867</v>
      </c>
    </row>
    <row r="39" spans="1:6" ht="16.5">
      <c r="A39" s="27">
        <v>29</v>
      </c>
      <c r="B39" s="38" t="s">
        <v>102</v>
      </c>
      <c r="C39" s="27">
        <v>1</v>
      </c>
      <c r="D39" s="41">
        <v>72700</v>
      </c>
      <c r="E39" s="42">
        <v>1.25</v>
      </c>
      <c r="F39" s="27">
        <v>90841</v>
      </c>
    </row>
    <row r="40" spans="1:6" ht="16.5">
      <c r="A40" s="27">
        <v>30</v>
      </c>
      <c r="B40" s="38" t="s">
        <v>102</v>
      </c>
      <c r="C40" s="27">
        <v>1</v>
      </c>
      <c r="D40" s="41">
        <v>72700</v>
      </c>
      <c r="E40" s="42">
        <v>0.83</v>
      </c>
      <c r="F40" s="27">
        <v>60583</v>
      </c>
    </row>
    <row r="41" spans="1:6" ht="16.5">
      <c r="A41" s="27">
        <v>31</v>
      </c>
      <c r="B41" s="38" t="s">
        <v>102</v>
      </c>
      <c r="C41" s="27">
        <v>1</v>
      </c>
      <c r="D41" s="41">
        <v>77900</v>
      </c>
      <c r="E41" s="42">
        <v>0.67</v>
      </c>
      <c r="F41" s="27">
        <v>51933</v>
      </c>
    </row>
    <row r="42" spans="1:6" ht="16.5">
      <c r="A42" s="27">
        <v>32</v>
      </c>
      <c r="B42" s="38" t="s">
        <v>102</v>
      </c>
      <c r="C42" s="27">
        <v>1</v>
      </c>
      <c r="D42" s="41">
        <v>77900</v>
      </c>
      <c r="E42" s="42">
        <v>0.44</v>
      </c>
      <c r="F42" s="27">
        <v>34081</v>
      </c>
    </row>
    <row r="43" spans="1:6" ht="16.5">
      <c r="A43" s="27">
        <v>33</v>
      </c>
      <c r="B43" s="38" t="s">
        <v>102</v>
      </c>
      <c r="C43" s="27">
        <v>1</v>
      </c>
      <c r="D43" s="41">
        <v>77900</v>
      </c>
      <c r="E43" s="42">
        <v>1.31</v>
      </c>
      <c r="F43" s="27">
        <v>102244</v>
      </c>
    </row>
    <row r="44" spans="1:6" ht="16.5">
      <c r="A44" s="27">
        <v>34</v>
      </c>
      <c r="B44" s="38" t="s">
        <v>102</v>
      </c>
      <c r="C44" s="27">
        <v>1</v>
      </c>
      <c r="D44" s="41">
        <v>72700</v>
      </c>
      <c r="E44" s="42">
        <v>1.04</v>
      </c>
      <c r="F44" s="27">
        <v>74215</v>
      </c>
    </row>
    <row r="45" spans="2:7" ht="14.25">
      <c r="B45" s="34" t="s">
        <v>103</v>
      </c>
      <c r="D45" s="8"/>
      <c r="E45" s="84">
        <f>SUM(E11:E44)</f>
        <v>32.421</v>
      </c>
      <c r="F45" s="84">
        <f>SUM(F11:F44)</f>
        <v>2444692</v>
      </c>
      <c r="G45" s="77"/>
    </row>
    <row r="46" ht="7.5" customHeight="1"/>
    <row r="47" spans="2:4" ht="13.5">
      <c r="B47" s="94" t="s">
        <v>129</v>
      </c>
      <c r="C47" s="94"/>
      <c r="D47" s="94"/>
    </row>
    <row r="48" spans="2:5" ht="13.5" customHeight="1">
      <c r="B48" s="94" t="s">
        <v>130</v>
      </c>
      <c r="C48" s="94"/>
      <c r="D48" s="94"/>
      <c r="E48" s="94"/>
    </row>
  </sheetData>
  <sheetProtection/>
  <mergeCells count="5">
    <mergeCell ref="B48:E48"/>
    <mergeCell ref="A8:F8"/>
    <mergeCell ref="A9:F9"/>
    <mergeCell ref="D3:F3"/>
    <mergeCell ref="B47:D47"/>
  </mergeCells>
  <printOptions/>
  <pageMargins left="0.56" right="0.19" top="0.16" bottom="0.16" header="0.16" footer="0.16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F6" sqref="F6"/>
    </sheetView>
  </sheetViews>
  <sheetFormatPr defaultColWidth="9.140625" defaultRowHeight="12.75"/>
  <cols>
    <col min="1" max="1" width="3.421875" style="1" bestFit="1" customWidth="1"/>
    <col min="2" max="2" width="37.57421875" style="5" customWidth="1"/>
    <col min="3" max="3" width="11.28125" style="8" customWidth="1"/>
    <col min="4" max="4" width="12.57421875" style="1" bestFit="1" customWidth="1"/>
    <col min="5" max="6" width="10.14062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69</v>
      </c>
    </row>
    <row r="6" spans="4:6" ht="16.5">
      <c r="D6" s="18"/>
      <c r="E6" s="18"/>
      <c r="F6" s="21" t="s">
        <v>191</v>
      </c>
    </row>
    <row r="9" spans="1:5" ht="17.25">
      <c r="A9" s="89" t="s">
        <v>32</v>
      </c>
      <c r="B9" s="89"/>
      <c r="C9" s="89"/>
      <c r="D9" s="89"/>
      <c r="E9" s="89"/>
    </row>
    <row r="10" spans="1:5" ht="13.5">
      <c r="A10" s="93" t="s">
        <v>33</v>
      </c>
      <c r="B10" s="93"/>
      <c r="C10" s="93"/>
      <c r="D10" s="93"/>
      <c r="E10" s="93"/>
    </row>
    <row r="12" spans="1:6" ht="37.5" customHeight="1">
      <c r="A12" s="15" t="s">
        <v>0</v>
      </c>
      <c r="B12" s="10" t="s">
        <v>39</v>
      </c>
      <c r="C12" s="14" t="s">
        <v>63</v>
      </c>
      <c r="D12" s="14" t="s">
        <v>64</v>
      </c>
      <c r="E12" s="14" t="s">
        <v>65</v>
      </c>
      <c r="F12" s="14" t="s">
        <v>31</v>
      </c>
    </row>
    <row r="13" spans="1:6" ht="13.5">
      <c r="A13" s="2">
        <v>1</v>
      </c>
      <c r="B13" s="6" t="s">
        <v>1</v>
      </c>
      <c r="C13" s="22">
        <v>1</v>
      </c>
      <c r="D13" s="3">
        <v>90000</v>
      </c>
      <c r="E13" s="3">
        <v>1</v>
      </c>
      <c r="F13" s="3">
        <f>C13*D13*E13</f>
        <v>90000</v>
      </c>
    </row>
    <row r="14" spans="1:6" ht="13.5">
      <c r="A14" s="2">
        <v>2</v>
      </c>
      <c r="B14" s="6" t="s">
        <v>20</v>
      </c>
      <c r="C14" s="22">
        <v>1</v>
      </c>
      <c r="D14" s="3">
        <v>77900</v>
      </c>
      <c r="E14" s="3">
        <v>1</v>
      </c>
      <c r="F14" s="3">
        <f>C14*D14*E14</f>
        <v>77900</v>
      </c>
    </row>
    <row r="15" spans="1:6" ht="13.5">
      <c r="A15" s="2">
        <v>3</v>
      </c>
      <c r="B15" s="6" t="s">
        <v>21</v>
      </c>
      <c r="C15" s="22">
        <v>1</v>
      </c>
      <c r="D15" s="22">
        <f>F15*100/75</f>
        <v>77900</v>
      </c>
      <c r="E15" s="3">
        <v>0.75</v>
      </c>
      <c r="F15" s="3">
        <v>58425</v>
      </c>
    </row>
    <row r="16" spans="1:6" ht="13.5">
      <c r="A16" s="2">
        <v>4</v>
      </c>
      <c r="B16" s="6" t="s">
        <v>2</v>
      </c>
      <c r="C16" s="22">
        <v>1</v>
      </c>
      <c r="D16" s="22">
        <f>F16*100/75</f>
        <v>72700</v>
      </c>
      <c r="E16" s="3">
        <v>0.75</v>
      </c>
      <c r="F16" s="3">
        <v>54525</v>
      </c>
    </row>
    <row r="17" spans="1:6" ht="13.5">
      <c r="A17" s="2">
        <v>5</v>
      </c>
      <c r="B17" s="6" t="s">
        <v>22</v>
      </c>
      <c r="C17" s="22">
        <v>1</v>
      </c>
      <c r="D17" s="22">
        <f aca="true" t="shared" si="0" ref="D17:D28">F17*100/75</f>
        <v>77900</v>
      </c>
      <c r="E17" s="3">
        <v>0.75</v>
      </c>
      <c r="F17" s="3">
        <v>58425</v>
      </c>
    </row>
    <row r="18" spans="1:6" ht="13.5">
      <c r="A18" s="2">
        <v>6</v>
      </c>
      <c r="B18" s="6" t="s">
        <v>30</v>
      </c>
      <c r="C18" s="22">
        <v>1</v>
      </c>
      <c r="D18" s="22">
        <f t="shared" si="0"/>
        <v>77900</v>
      </c>
      <c r="E18" s="3">
        <v>0.75</v>
      </c>
      <c r="F18" s="3">
        <v>58425</v>
      </c>
    </row>
    <row r="19" spans="1:6" ht="13.5">
      <c r="A19" s="2">
        <v>7</v>
      </c>
      <c r="B19" s="6" t="s">
        <v>23</v>
      </c>
      <c r="C19" s="22">
        <v>1</v>
      </c>
      <c r="D19" s="22">
        <f t="shared" si="0"/>
        <v>77900</v>
      </c>
      <c r="E19" s="3">
        <v>0.75</v>
      </c>
      <c r="F19" s="3">
        <v>58425</v>
      </c>
    </row>
    <row r="20" spans="1:6" ht="13.5">
      <c r="A20" s="2">
        <v>8</v>
      </c>
      <c r="B20" s="6" t="s">
        <v>24</v>
      </c>
      <c r="C20" s="22">
        <v>1</v>
      </c>
      <c r="D20" s="22">
        <f>F20*100/50</f>
        <v>72700</v>
      </c>
      <c r="E20" s="3">
        <v>0.5</v>
      </c>
      <c r="F20" s="3">
        <v>36350</v>
      </c>
    </row>
    <row r="21" spans="1:6" ht="13.5">
      <c r="A21" s="2">
        <v>9</v>
      </c>
      <c r="B21" s="6" t="s">
        <v>25</v>
      </c>
      <c r="C21" s="22">
        <v>1</v>
      </c>
      <c r="D21" s="22">
        <f t="shared" si="0"/>
        <v>77900</v>
      </c>
      <c r="E21" s="3">
        <v>0.75</v>
      </c>
      <c r="F21" s="3">
        <v>58425</v>
      </c>
    </row>
    <row r="22" spans="1:6" ht="13.5">
      <c r="A22" s="2">
        <v>10</v>
      </c>
      <c r="B22" s="6" t="s">
        <v>26</v>
      </c>
      <c r="C22" s="22">
        <v>1</v>
      </c>
      <c r="D22" s="22">
        <f t="shared" si="0"/>
        <v>77900</v>
      </c>
      <c r="E22" s="3">
        <v>0.75</v>
      </c>
      <c r="F22" s="3">
        <v>58425</v>
      </c>
    </row>
    <row r="23" spans="1:6" ht="27">
      <c r="A23" s="2">
        <v>11</v>
      </c>
      <c r="B23" s="6" t="s">
        <v>34</v>
      </c>
      <c r="C23" s="22">
        <v>1</v>
      </c>
      <c r="D23" s="22">
        <f>F23*100/50</f>
        <v>72700</v>
      </c>
      <c r="E23" s="3">
        <v>0.5</v>
      </c>
      <c r="F23" s="3">
        <v>36350</v>
      </c>
    </row>
    <row r="24" spans="1:6" ht="13.5">
      <c r="A24" s="2">
        <v>12</v>
      </c>
      <c r="B24" s="6" t="s">
        <v>35</v>
      </c>
      <c r="C24" s="22">
        <v>1</v>
      </c>
      <c r="D24" s="22">
        <f>F24*100/50</f>
        <v>77900</v>
      </c>
      <c r="E24" s="3">
        <v>0.5</v>
      </c>
      <c r="F24" s="3">
        <v>38950</v>
      </c>
    </row>
    <row r="25" spans="1:6" ht="13.5">
      <c r="A25" s="2">
        <v>13</v>
      </c>
      <c r="B25" s="6" t="s">
        <v>27</v>
      </c>
      <c r="C25" s="22">
        <v>1</v>
      </c>
      <c r="D25" s="22">
        <f t="shared" si="0"/>
        <v>77900</v>
      </c>
      <c r="E25" s="3">
        <v>0.75</v>
      </c>
      <c r="F25" s="3">
        <v>58425</v>
      </c>
    </row>
    <row r="26" spans="1:6" ht="13.5">
      <c r="A26" s="2">
        <v>14</v>
      </c>
      <c r="B26" s="6" t="s">
        <v>28</v>
      </c>
      <c r="C26" s="22">
        <v>1</v>
      </c>
      <c r="D26" s="22">
        <f t="shared" si="0"/>
        <v>72700</v>
      </c>
      <c r="E26" s="3">
        <v>0.75</v>
      </c>
      <c r="F26" s="3">
        <v>54525</v>
      </c>
    </row>
    <row r="27" spans="1:6" ht="13.5">
      <c r="A27" s="2">
        <v>15</v>
      </c>
      <c r="B27" s="6" t="s">
        <v>28</v>
      </c>
      <c r="C27" s="22">
        <v>1</v>
      </c>
      <c r="D27" s="22">
        <f t="shared" si="0"/>
        <v>72700</v>
      </c>
      <c r="E27" s="3">
        <v>0.75</v>
      </c>
      <c r="F27" s="3">
        <v>54525</v>
      </c>
    </row>
    <row r="28" spans="1:6" ht="13.5">
      <c r="A28" s="2">
        <v>16</v>
      </c>
      <c r="B28" s="6" t="s">
        <v>148</v>
      </c>
      <c r="C28" s="22">
        <v>1</v>
      </c>
      <c r="D28" s="22">
        <f t="shared" si="0"/>
        <v>72700</v>
      </c>
      <c r="E28" s="3">
        <v>0.75</v>
      </c>
      <c r="F28" s="3">
        <v>54525</v>
      </c>
    </row>
    <row r="29" spans="1:6" ht="14.25">
      <c r="A29" s="4"/>
      <c r="B29" s="7" t="s">
        <v>29</v>
      </c>
      <c r="C29" s="9"/>
      <c r="D29" s="9"/>
      <c r="E29" s="44">
        <f>SUM(E13:E28)</f>
        <v>11.75</v>
      </c>
      <c r="F29" s="63">
        <f>SUM(F13:F28)</f>
        <v>906625</v>
      </c>
    </row>
    <row r="33" spans="2:3" ht="18" customHeight="1">
      <c r="B33" s="64"/>
      <c r="C33" s="8" t="s">
        <v>36</v>
      </c>
    </row>
    <row r="34" spans="2:3" ht="18" customHeight="1">
      <c r="B34" s="1"/>
      <c r="C34" s="8" t="s">
        <v>37</v>
      </c>
    </row>
  </sheetData>
  <mergeCells count="3">
    <mergeCell ref="D3:F3"/>
    <mergeCell ref="A9:E9"/>
    <mergeCell ref="A10:E10"/>
  </mergeCells>
  <printOptions/>
  <pageMargins left="0.75" right="0.75" top="0.35" bottom="1" header="0.16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5" sqref="F5"/>
    </sheetView>
  </sheetViews>
  <sheetFormatPr defaultColWidth="9.140625" defaultRowHeight="12.75"/>
  <cols>
    <col min="1" max="1" width="3.28125" style="1" bestFit="1" customWidth="1"/>
    <col min="2" max="2" width="26.140625" style="5" customWidth="1"/>
    <col min="3" max="3" width="9.140625" style="1" customWidth="1"/>
    <col min="4" max="4" width="15.140625" style="1" customWidth="1"/>
    <col min="5" max="5" width="9.140625" style="1" customWidth="1"/>
    <col min="6" max="6" width="10.57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191</v>
      </c>
    </row>
    <row r="7" spans="1:6" ht="13.5">
      <c r="A7" s="93" t="s">
        <v>131</v>
      </c>
      <c r="B7" s="93"/>
      <c r="C7" s="93"/>
      <c r="D7" s="93"/>
      <c r="E7" s="93"/>
      <c r="F7" s="93"/>
    </row>
    <row r="10" spans="1:6" ht="54">
      <c r="A10" s="45" t="s">
        <v>0</v>
      </c>
      <c r="B10" s="59" t="s">
        <v>39</v>
      </c>
      <c r="C10" s="47" t="s">
        <v>63</v>
      </c>
      <c r="D10" s="47" t="s">
        <v>64</v>
      </c>
      <c r="E10" s="47" t="s">
        <v>65</v>
      </c>
      <c r="F10" s="47" t="s">
        <v>31</v>
      </c>
    </row>
    <row r="11" spans="1:6" ht="13.5">
      <c r="A11" s="60">
        <v>1</v>
      </c>
      <c r="B11" s="6" t="s">
        <v>59</v>
      </c>
      <c r="C11" s="73">
        <v>1</v>
      </c>
      <c r="D11" s="60">
        <v>92000</v>
      </c>
      <c r="E11" s="75">
        <v>1</v>
      </c>
      <c r="F11" s="60">
        <v>92000</v>
      </c>
    </row>
    <row r="12" spans="1:6" ht="13.5">
      <c r="A12" s="60">
        <v>2</v>
      </c>
      <c r="B12" s="6" t="s">
        <v>105</v>
      </c>
      <c r="C12" s="73">
        <v>1</v>
      </c>
      <c r="D12" s="60">
        <v>82000</v>
      </c>
      <c r="E12" s="75">
        <v>0.5</v>
      </c>
      <c r="F12" s="60">
        <v>41000</v>
      </c>
    </row>
    <row r="13" spans="1:6" ht="13.5">
      <c r="A13" s="60">
        <v>3</v>
      </c>
      <c r="B13" s="6" t="s">
        <v>144</v>
      </c>
      <c r="C13" s="73">
        <v>1</v>
      </c>
      <c r="D13" s="60">
        <v>82000</v>
      </c>
      <c r="E13" s="75">
        <v>1</v>
      </c>
      <c r="F13" s="60">
        <v>82000</v>
      </c>
    </row>
    <row r="14" spans="1:6" ht="13.5">
      <c r="A14" s="60">
        <v>4</v>
      </c>
      <c r="B14" s="6" t="s">
        <v>4</v>
      </c>
      <c r="C14" s="73">
        <v>1</v>
      </c>
      <c r="D14" s="60">
        <v>71000</v>
      </c>
      <c r="E14" s="75">
        <v>1.12</v>
      </c>
      <c r="F14" s="60">
        <v>79520</v>
      </c>
    </row>
    <row r="15" spans="1:6" ht="13.5">
      <c r="A15" s="60">
        <v>5</v>
      </c>
      <c r="B15" s="6" t="s">
        <v>4</v>
      </c>
      <c r="C15" s="73">
        <v>1</v>
      </c>
      <c r="D15" s="60">
        <v>71000</v>
      </c>
      <c r="E15" s="75">
        <v>1.12</v>
      </c>
      <c r="F15" s="60">
        <v>79520</v>
      </c>
    </row>
    <row r="16" spans="1:6" ht="13.5">
      <c r="A16" s="60">
        <v>6</v>
      </c>
      <c r="B16" s="6" t="s">
        <v>4</v>
      </c>
      <c r="C16" s="73">
        <v>1</v>
      </c>
      <c r="D16" s="60">
        <v>71000</v>
      </c>
      <c r="E16" s="75">
        <v>1.12</v>
      </c>
      <c r="F16" s="60">
        <v>79520</v>
      </c>
    </row>
    <row r="17" spans="1:6" ht="13.5">
      <c r="A17" s="60">
        <v>7</v>
      </c>
      <c r="B17" s="6" t="s">
        <v>4</v>
      </c>
      <c r="C17" s="73">
        <v>1</v>
      </c>
      <c r="D17" s="60">
        <v>71000</v>
      </c>
      <c r="E17" s="75">
        <v>0.56</v>
      </c>
      <c r="F17" s="60">
        <v>39760</v>
      </c>
    </row>
    <row r="18" spans="1:6" ht="13.5">
      <c r="A18" s="60">
        <v>8</v>
      </c>
      <c r="B18" s="6" t="s">
        <v>132</v>
      </c>
      <c r="C18" s="73">
        <v>1</v>
      </c>
      <c r="D18" s="60">
        <v>71000</v>
      </c>
      <c r="E18" s="75">
        <v>1</v>
      </c>
      <c r="F18" s="60">
        <v>71000</v>
      </c>
    </row>
    <row r="19" spans="1:6" ht="13.5">
      <c r="A19" s="60">
        <v>9</v>
      </c>
      <c r="B19" s="6" t="s">
        <v>133</v>
      </c>
      <c r="C19" s="73">
        <v>1</v>
      </c>
      <c r="D19" s="60">
        <v>77900</v>
      </c>
      <c r="E19" s="75">
        <v>0.5</v>
      </c>
      <c r="F19" s="60">
        <v>38950</v>
      </c>
    </row>
    <row r="20" spans="1:6" ht="13.5">
      <c r="A20" s="60">
        <v>10</v>
      </c>
      <c r="B20" s="6" t="s">
        <v>4</v>
      </c>
      <c r="C20" s="73">
        <v>1</v>
      </c>
      <c r="D20" s="60">
        <v>71000</v>
      </c>
      <c r="E20" s="75">
        <v>0.56</v>
      </c>
      <c r="F20" s="60">
        <v>39760</v>
      </c>
    </row>
    <row r="21" spans="1:6" ht="13.5">
      <c r="A21" s="60">
        <v>11</v>
      </c>
      <c r="B21" s="6" t="s">
        <v>16</v>
      </c>
      <c r="C21" s="73">
        <v>1</v>
      </c>
      <c r="D21" s="60">
        <v>77900</v>
      </c>
      <c r="E21" s="75">
        <v>1</v>
      </c>
      <c r="F21" s="60">
        <v>77900</v>
      </c>
    </row>
    <row r="22" spans="1:6" ht="13.5">
      <c r="A22" s="60">
        <v>12</v>
      </c>
      <c r="B22" s="6" t="s">
        <v>12</v>
      </c>
      <c r="C22" s="73">
        <v>1</v>
      </c>
      <c r="D22" s="60">
        <v>77900</v>
      </c>
      <c r="E22" s="75">
        <v>1</v>
      </c>
      <c r="F22" s="60">
        <v>77900</v>
      </c>
    </row>
    <row r="23" spans="1:6" ht="13.5">
      <c r="A23" s="60">
        <v>13</v>
      </c>
      <c r="B23" s="6" t="s">
        <v>134</v>
      </c>
      <c r="C23" s="73">
        <v>1</v>
      </c>
      <c r="D23" s="60">
        <v>77900</v>
      </c>
      <c r="E23" s="75">
        <v>0.5</v>
      </c>
      <c r="F23" s="60">
        <v>38950</v>
      </c>
    </row>
    <row r="24" spans="1:6" ht="13.5">
      <c r="A24" s="60">
        <v>14</v>
      </c>
      <c r="B24" s="6" t="s">
        <v>9</v>
      </c>
      <c r="C24" s="73">
        <v>1</v>
      </c>
      <c r="D24" s="60">
        <v>77900</v>
      </c>
      <c r="E24" s="75">
        <v>0.5</v>
      </c>
      <c r="F24" s="60">
        <v>38950</v>
      </c>
    </row>
    <row r="25" spans="1:6" ht="13.5">
      <c r="A25" s="60">
        <v>15</v>
      </c>
      <c r="B25" s="6" t="s">
        <v>143</v>
      </c>
      <c r="C25" s="73">
        <v>1</v>
      </c>
      <c r="D25" s="60">
        <v>72700</v>
      </c>
      <c r="E25" s="75">
        <v>1</v>
      </c>
      <c r="F25" s="60">
        <v>72700</v>
      </c>
    </row>
    <row r="26" spans="1:6" ht="13.5">
      <c r="A26" s="60">
        <v>16</v>
      </c>
      <c r="B26" s="6" t="s">
        <v>143</v>
      </c>
      <c r="C26" s="73">
        <v>1</v>
      </c>
      <c r="D26" s="60">
        <v>77900</v>
      </c>
      <c r="E26" s="75">
        <v>1</v>
      </c>
      <c r="F26" s="60">
        <v>77900</v>
      </c>
    </row>
    <row r="27" spans="1:6" ht="13.5">
      <c r="A27" s="60">
        <v>17</v>
      </c>
      <c r="B27" s="6" t="s">
        <v>143</v>
      </c>
      <c r="C27" s="73">
        <v>1</v>
      </c>
      <c r="D27" s="60">
        <v>77900</v>
      </c>
      <c r="E27" s="75">
        <v>1</v>
      </c>
      <c r="F27" s="60">
        <v>77900</v>
      </c>
    </row>
    <row r="28" spans="1:6" ht="13.5">
      <c r="A28" s="60">
        <v>18</v>
      </c>
      <c r="B28" s="6" t="s">
        <v>135</v>
      </c>
      <c r="C28" s="73">
        <v>1</v>
      </c>
      <c r="D28" s="60">
        <v>72700</v>
      </c>
      <c r="E28" s="75">
        <v>1</v>
      </c>
      <c r="F28" s="60">
        <v>72700</v>
      </c>
    </row>
    <row r="29" spans="1:6" ht="13.5">
      <c r="A29" s="60">
        <v>19</v>
      </c>
      <c r="B29" s="6" t="s">
        <v>143</v>
      </c>
      <c r="C29" s="73">
        <v>1</v>
      </c>
      <c r="D29" s="60">
        <v>72700</v>
      </c>
      <c r="E29" s="75">
        <v>1</v>
      </c>
      <c r="F29" s="60">
        <v>72700</v>
      </c>
    </row>
    <row r="30" spans="1:6" ht="13.5">
      <c r="A30" s="60">
        <v>20</v>
      </c>
      <c r="B30" s="6" t="s">
        <v>136</v>
      </c>
      <c r="C30" s="22">
        <v>1</v>
      </c>
      <c r="D30" s="60">
        <v>72700</v>
      </c>
      <c r="E30" s="60">
        <v>1</v>
      </c>
      <c r="F30" s="60">
        <v>72700</v>
      </c>
    </row>
    <row r="31" spans="1:6" ht="13.5">
      <c r="A31" s="60">
        <v>21</v>
      </c>
      <c r="B31" s="6" t="s">
        <v>137</v>
      </c>
      <c r="C31" s="22">
        <v>1</v>
      </c>
      <c r="D31" s="60">
        <v>72700</v>
      </c>
      <c r="E31" s="60">
        <v>0.5</v>
      </c>
      <c r="F31" s="60">
        <v>36350</v>
      </c>
    </row>
    <row r="32" spans="1:6" ht="13.5">
      <c r="A32" s="60">
        <v>22</v>
      </c>
      <c r="B32" s="6" t="s">
        <v>138</v>
      </c>
      <c r="C32" s="22">
        <v>1</v>
      </c>
      <c r="D32" s="60">
        <v>72700</v>
      </c>
      <c r="E32" s="60">
        <v>0.75</v>
      </c>
      <c r="F32" s="60">
        <v>54525</v>
      </c>
    </row>
    <row r="33" spans="1:6" ht="13.5">
      <c r="A33" s="60">
        <v>23</v>
      </c>
      <c r="B33" s="6" t="s">
        <v>139</v>
      </c>
      <c r="C33" s="22">
        <v>1</v>
      </c>
      <c r="D33" s="60">
        <v>72700</v>
      </c>
      <c r="E33" s="60">
        <v>0.5</v>
      </c>
      <c r="F33" s="60">
        <v>36350</v>
      </c>
    </row>
    <row r="34" spans="1:6" ht="13.5">
      <c r="A34" s="60">
        <v>24</v>
      </c>
      <c r="B34" s="6" t="s">
        <v>139</v>
      </c>
      <c r="C34" s="22">
        <v>1</v>
      </c>
      <c r="D34" s="60">
        <v>72700</v>
      </c>
      <c r="E34" s="60">
        <v>0.5</v>
      </c>
      <c r="F34" s="60">
        <v>36350</v>
      </c>
    </row>
    <row r="35" spans="1:6" ht="13.5">
      <c r="A35" s="60">
        <v>25</v>
      </c>
      <c r="B35" s="6" t="s">
        <v>18</v>
      </c>
      <c r="C35" s="22">
        <v>1</v>
      </c>
      <c r="D35" s="60">
        <v>72700</v>
      </c>
      <c r="E35" s="60">
        <v>0.5</v>
      </c>
      <c r="F35" s="60">
        <v>36350</v>
      </c>
    </row>
    <row r="36" spans="1:6" ht="13.5">
      <c r="A36" s="60">
        <v>26</v>
      </c>
      <c r="B36" s="6" t="s">
        <v>18</v>
      </c>
      <c r="C36" s="22">
        <v>1</v>
      </c>
      <c r="D36" s="60">
        <v>72700</v>
      </c>
      <c r="E36" s="60">
        <v>0.5</v>
      </c>
      <c r="F36" s="60">
        <v>36350</v>
      </c>
    </row>
    <row r="37" spans="1:6" ht="13.5">
      <c r="A37" s="60">
        <v>27</v>
      </c>
      <c r="B37" s="6" t="s">
        <v>18</v>
      </c>
      <c r="C37" s="22">
        <v>1</v>
      </c>
      <c r="D37" s="60">
        <v>72700</v>
      </c>
      <c r="E37" s="60">
        <v>0.5</v>
      </c>
      <c r="F37" s="60">
        <v>36350</v>
      </c>
    </row>
    <row r="38" spans="1:6" ht="13.5">
      <c r="A38" s="60">
        <v>28</v>
      </c>
      <c r="B38" s="6" t="s">
        <v>145</v>
      </c>
      <c r="C38" s="22">
        <v>1</v>
      </c>
      <c r="D38" s="60">
        <v>77900</v>
      </c>
      <c r="E38" s="60">
        <v>0.5</v>
      </c>
      <c r="F38" s="60">
        <v>38950</v>
      </c>
    </row>
    <row r="39" spans="2:6" ht="14.25">
      <c r="B39" s="5" t="s">
        <v>103</v>
      </c>
      <c r="E39" s="77">
        <f>SUM(E11:E38)</f>
        <v>21.73</v>
      </c>
      <c r="F39" s="77">
        <f>SUM(F11:F38)</f>
        <v>1634905</v>
      </c>
    </row>
    <row r="41" spans="2:6" ht="13.5">
      <c r="B41" s="5" t="s">
        <v>174</v>
      </c>
      <c r="F41" s="61"/>
    </row>
    <row r="42" ht="13.5">
      <c r="B42" s="5" t="s">
        <v>175</v>
      </c>
    </row>
    <row r="44" ht="13.5">
      <c r="B44" s="62"/>
    </row>
  </sheetData>
  <mergeCells count="2">
    <mergeCell ref="A7:F7"/>
    <mergeCell ref="D3:F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5" sqref="F5"/>
    </sheetView>
  </sheetViews>
  <sheetFormatPr defaultColWidth="9.140625" defaultRowHeight="12.75"/>
  <cols>
    <col min="1" max="1" width="3.28125" style="1" bestFit="1" customWidth="1"/>
    <col min="2" max="2" width="32.8515625" style="5" customWidth="1"/>
    <col min="3" max="3" width="9.140625" style="1" customWidth="1"/>
    <col min="4" max="4" width="15.140625" style="1" customWidth="1"/>
    <col min="5" max="5" width="9.140625" style="1" customWidth="1"/>
    <col min="6" max="6" width="12.57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16.5">
      <c r="D4" s="18"/>
      <c r="E4" s="18"/>
      <c r="F4" s="20"/>
    </row>
    <row r="5" spans="4:6" ht="16.5">
      <c r="D5" s="18"/>
      <c r="E5" s="18"/>
      <c r="F5" s="21" t="s">
        <v>191</v>
      </c>
    </row>
    <row r="7" spans="1:6" ht="13.5">
      <c r="A7" s="93" t="s">
        <v>146</v>
      </c>
      <c r="B7" s="93"/>
      <c r="C7" s="93"/>
      <c r="D7" s="93"/>
      <c r="E7" s="93"/>
      <c r="F7" s="93"/>
    </row>
    <row r="10" spans="1:6" ht="54">
      <c r="A10" s="45" t="s">
        <v>0</v>
      </c>
      <c r="B10" s="59" t="s">
        <v>39</v>
      </c>
      <c r="C10" s="47" t="s">
        <v>63</v>
      </c>
      <c r="D10" s="47" t="s">
        <v>64</v>
      </c>
      <c r="E10" s="47" t="s">
        <v>65</v>
      </c>
      <c r="F10" s="47" t="s">
        <v>31</v>
      </c>
    </row>
    <row r="11" spans="1:6" ht="16.5">
      <c r="A11" s="60">
        <v>1</v>
      </c>
      <c r="B11" s="6" t="s">
        <v>140</v>
      </c>
      <c r="C11" s="73">
        <v>1</v>
      </c>
      <c r="D11" s="66">
        <v>71000</v>
      </c>
      <c r="E11" s="74">
        <v>0.25</v>
      </c>
      <c r="F11" s="22">
        <v>17750</v>
      </c>
    </row>
    <row r="12" spans="1:6" ht="16.5">
      <c r="A12" s="60">
        <v>2</v>
      </c>
      <c r="B12" s="6" t="s">
        <v>141</v>
      </c>
      <c r="C12" s="73">
        <v>1</v>
      </c>
      <c r="D12" s="66">
        <v>82000</v>
      </c>
      <c r="E12" s="74">
        <v>0.25</v>
      </c>
      <c r="F12" s="22">
        <v>20500</v>
      </c>
    </row>
    <row r="13" spans="1:6" ht="16.5">
      <c r="A13" s="60">
        <v>3</v>
      </c>
      <c r="B13" s="6" t="s">
        <v>132</v>
      </c>
      <c r="C13" s="73">
        <v>1</v>
      </c>
      <c r="D13" s="66">
        <v>71000</v>
      </c>
      <c r="E13" s="74">
        <v>0.5</v>
      </c>
      <c r="F13" s="22">
        <v>35500</v>
      </c>
    </row>
    <row r="14" spans="1:6" ht="16.5">
      <c r="A14" s="60">
        <v>4</v>
      </c>
      <c r="B14" s="6" t="s">
        <v>4</v>
      </c>
      <c r="C14" s="73">
        <v>1</v>
      </c>
      <c r="D14" s="66">
        <v>71000</v>
      </c>
      <c r="E14" s="74">
        <v>0.75</v>
      </c>
      <c r="F14" s="22">
        <v>53250</v>
      </c>
    </row>
    <row r="15" spans="1:6" ht="13.5">
      <c r="A15" s="60">
        <v>5</v>
      </c>
      <c r="B15" s="6" t="s">
        <v>4</v>
      </c>
      <c r="C15" s="73">
        <v>1</v>
      </c>
      <c r="D15" s="2">
        <v>71000</v>
      </c>
      <c r="E15" s="74">
        <v>0.5</v>
      </c>
      <c r="F15" s="22">
        <v>35500</v>
      </c>
    </row>
    <row r="16" spans="1:6" ht="13.5">
      <c r="A16" s="60">
        <v>6</v>
      </c>
      <c r="B16" s="6" t="s">
        <v>142</v>
      </c>
      <c r="C16" s="73">
        <v>1</v>
      </c>
      <c r="D16" s="2">
        <v>77900</v>
      </c>
      <c r="E16" s="74">
        <v>1</v>
      </c>
      <c r="F16" s="22">
        <v>77900</v>
      </c>
    </row>
    <row r="17" spans="2:6" ht="14.25">
      <c r="B17" s="5" t="s">
        <v>103</v>
      </c>
      <c r="E17" s="77">
        <f>SUM(E11:E16)</f>
        <v>3.25</v>
      </c>
      <c r="F17" s="77">
        <f>SUM(F11:F16)</f>
        <v>240400</v>
      </c>
    </row>
    <row r="19" ht="13.5">
      <c r="F19" s="61"/>
    </row>
    <row r="20" ht="13.5">
      <c r="B20" s="5" t="s">
        <v>174</v>
      </c>
    </row>
    <row r="21" ht="13.5">
      <c r="B21" s="5" t="s">
        <v>175</v>
      </c>
    </row>
    <row r="22" ht="13.5">
      <c r="B22" s="62"/>
    </row>
  </sheetData>
  <mergeCells count="2">
    <mergeCell ref="A7:F7"/>
    <mergeCell ref="D3:F3"/>
  </mergeCells>
  <printOptions/>
  <pageMargins left="1.34" right="0.75" top="0.4" bottom="1" header="0.19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4">
      <selection activeCell="A33" sqref="A33:IV33"/>
    </sheetView>
  </sheetViews>
  <sheetFormatPr defaultColWidth="9.140625" defaultRowHeight="12.75"/>
  <cols>
    <col min="1" max="1" width="3.28125" style="1" bestFit="1" customWidth="1"/>
    <col min="2" max="2" width="31.28125" style="5" customWidth="1"/>
    <col min="3" max="3" width="9.140625" style="1" customWidth="1"/>
    <col min="4" max="4" width="15.140625" style="1" customWidth="1"/>
    <col min="5" max="5" width="9.140625" style="1" customWidth="1"/>
    <col min="6" max="6" width="11.421875" style="1" customWidth="1"/>
    <col min="7" max="16384" width="9.140625" style="1" customWidth="1"/>
  </cols>
  <sheetData>
    <row r="1" spans="4:6" ht="16.5">
      <c r="D1" s="18"/>
      <c r="E1" s="18"/>
      <c r="F1" s="19" t="s">
        <v>66</v>
      </c>
    </row>
    <row r="2" spans="4:6" ht="16.5">
      <c r="D2" s="18"/>
      <c r="E2" s="18"/>
      <c r="F2" s="19" t="s">
        <v>67</v>
      </c>
    </row>
    <row r="3" spans="4:6" ht="13.5">
      <c r="D3" s="88" t="s">
        <v>68</v>
      </c>
      <c r="E3" s="88"/>
      <c r="F3" s="88"/>
    </row>
    <row r="4" spans="4:6" ht="9" customHeight="1">
      <c r="D4" s="18"/>
      <c r="E4" s="18"/>
      <c r="F4" s="20"/>
    </row>
    <row r="5" spans="4:6" ht="16.5">
      <c r="D5" s="18"/>
      <c r="E5" s="18"/>
      <c r="F5" s="21" t="s">
        <v>191</v>
      </c>
    </row>
    <row r="6" spans="10:12" ht="16.5">
      <c r="J6" s="18"/>
      <c r="K6" s="18"/>
      <c r="L6" s="21"/>
    </row>
    <row r="7" spans="1:6" ht="13.5">
      <c r="A7" s="93" t="s">
        <v>149</v>
      </c>
      <c r="B7" s="93"/>
      <c r="C7" s="93"/>
      <c r="D7" s="93"/>
      <c r="E7" s="93"/>
      <c r="F7" s="93"/>
    </row>
    <row r="8" spans="1:6" ht="61.5" customHeight="1">
      <c r="A8" s="15" t="s">
        <v>0</v>
      </c>
      <c r="B8" s="10" t="s">
        <v>39</v>
      </c>
      <c r="C8" s="14" t="s">
        <v>63</v>
      </c>
      <c r="D8" s="14" t="s">
        <v>64</v>
      </c>
      <c r="E8" s="14" t="s">
        <v>65</v>
      </c>
      <c r="F8" s="14" t="s">
        <v>31</v>
      </c>
    </row>
    <row r="9" spans="1:6" ht="13.5">
      <c r="A9" s="60">
        <v>1</v>
      </c>
      <c r="B9" s="67" t="s">
        <v>1</v>
      </c>
      <c r="C9" s="68">
        <v>1</v>
      </c>
      <c r="D9" s="69">
        <v>95000</v>
      </c>
      <c r="E9" s="69">
        <v>1</v>
      </c>
      <c r="F9" s="68">
        <f>C9*D9*E9</f>
        <v>95000</v>
      </c>
    </row>
    <row r="10" spans="1:6" ht="13.5">
      <c r="A10" s="60">
        <v>2</v>
      </c>
      <c r="B10" s="67" t="s">
        <v>159</v>
      </c>
      <c r="C10" s="68">
        <v>1</v>
      </c>
      <c r="D10" s="69">
        <v>75000</v>
      </c>
      <c r="E10" s="69">
        <v>1</v>
      </c>
      <c r="F10" s="68">
        <f aca="true" t="shared" si="0" ref="F10:F32">C10*D10*E10</f>
        <v>75000</v>
      </c>
    </row>
    <row r="11" spans="1:6" ht="13.5">
      <c r="A11" s="60">
        <v>3</v>
      </c>
      <c r="B11" s="67" t="s">
        <v>20</v>
      </c>
      <c r="C11" s="68">
        <v>1</v>
      </c>
      <c r="D11" s="69">
        <v>89000</v>
      </c>
      <c r="E11" s="69">
        <v>1</v>
      </c>
      <c r="F11" s="68">
        <f t="shared" si="0"/>
        <v>89000</v>
      </c>
    </row>
    <row r="12" spans="1:6" ht="13.5">
      <c r="A12" s="60">
        <v>4</v>
      </c>
      <c r="B12" s="67" t="s">
        <v>150</v>
      </c>
      <c r="C12" s="68">
        <v>1</v>
      </c>
      <c r="D12" s="69">
        <v>77900</v>
      </c>
      <c r="E12" s="69">
        <v>1</v>
      </c>
      <c r="F12" s="68">
        <f t="shared" si="0"/>
        <v>77900</v>
      </c>
    </row>
    <row r="13" spans="1:6" ht="13.5">
      <c r="A13" s="60">
        <v>5</v>
      </c>
      <c r="B13" s="67" t="s">
        <v>26</v>
      </c>
      <c r="C13" s="68">
        <v>1</v>
      </c>
      <c r="D13" s="69">
        <v>72700</v>
      </c>
      <c r="E13" s="69">
        <v>1</v>
      </c>
      <c r="F13" s="68">
        <f t="shared" si="0"/>
        <v>72700</v>
      </c>
    </row>
    <row r="14" spans="1:6" ht="13.5">
      <c r="A14" s="60">
        <v>6</v>
      </c>
      <c r="B14" s="67" t="s">
        <v>24</v>
      </c>
      <c r="C14" s="68">
        <v>1</v>
      </c>
      <c r="D14" s="69">
        <v>77900</v>
      </c>
      <c r="E14" s="69">
        <v>1</v>
      </c>
      <c r="F14" s="68">
        <f t="shared" si="0"/>
        <v>77900</v>
      </c>
    </row>
    <row r="15" spans="1:6" ht="13.5">
      <c r="A15" s="60">
        <v>7</v>
      </c>
      <c r="B15" s="67" t="s">
        <v>160</v>
      </c>
      <c r="C15" s="68">
        <v>1</v>
      </c>
      <c r="D15" s="69">
        <v>77900</v>
      </c>
      <c r="E15" s="69">
        <v>1</v>
      </c>
      <c r="F15" s="68">
        <f t="shared" si="0"/>
        <v>77900</v>
      </c>
    </row>
    <row r="16" spans="1:6" ht="13.5">
      <c r="A16" s="60">
        <v>8</v>
      </c>
      <c r="B16" s="67" t="s">
        <v>161</v>
      </c>
      <c r="C16" s="68">
        <v>1</v>
      </c>
      <c r="D16" s="69">
        <v>77900</v>
      </c>
      <c r="E16" s="69">
        <v>0.5</v>
      </c>
      <c r="F16" s="68">
        <f t="shared" si="0"/>
        <v>38950</v>
      </c>
    </row>
    <row r="17" spans="1:6" ht="13.5">
      <c r="A17" s="60">
        <v>9</v>
      </c>
      <c r="B17" s="67" t="s">
        <v>162</v>
      </c>
      <c r="C17" s="68">
        <v>1</v>
      </c>
      <c r="D17" s="69">
        <v>77900</v>
      </c>
      <c r="E17" s="69">
        <v>0.75</v>
      </c>
      <c r="F17" s="68">
        <f t="shared" si="0"/>
        <v>58425</v>
      </c>
    </row>
    <row r="18" spans="1:6" ht="13.5">
      <c r="A18" s="60">
        <v>10</v>
      </c>
      <c r="B18" s="67" t="s">
        <v>163</v>
      </c>
      <c r="C18" s="68">
        <v>1</v>
      </c>
      <c r="D18" s="69">
        <v>77900</v>
      </c>
      <c r="E18" s="69">
        <v>1.5</v>
      </c>
      <c r="F18" s="68">
        <f t="shared" si="0"/>
        <v>116850</v>
      </c>
    </row>
    <row r="19" spans="1:6" ht="13.5">
      <c r="A19" s="60">
        <v>11</v>
      </c>
      <c r="B19" s="67" t="s">
        <v>22</v>
      </c>
      <c r="C19" s="68">
        <v>1</v>
      </c>
      <c r="D19" s="69">
        <v>77900</v>
      </c>
      <c r="E19" s="69">
        <v>0.5</v>
      </c>
      <c r="F19" s="68">
        <f t="shared" si="0"/>
        <v>38950</v>
      </c>
    </row>
    <row r="20" spans="1:6" ht="13.5">
      <c r="A20" s="60">
        <v>12</v>
      </c>
      <c r="B20" s="67" t="s">
        <v>164</v>
      </c>
      <c r="C20" s="68">
        <v>1</v>
      </c>
      <c r="D20" s="69">
        <v>72700</v>
      </c>
      <c r="E20" s="69">
        <v>2.24</v>
      </c>
      <c r="F20" s="68">
        <f t="shared" si="0"/>
        <v>162848.00000000003</v>
      </c>
    </row>
    <row r="21" spans="1:6" ht="13.5">
      <c r="A21" s="60">
        <v>13</v>
      </c>
      <c r="B21" s="67" t="s">
        <v>165</v>
      </c>
      <c r="C21" s="68">
        <v>1</v>
      </c>
      <c r="D21" s="69">
        <v>77900</v>
      </c>
      <c r="E21" s="69">
        <v>4.48</v>
      </c>
      <c r="F21" s="68">
        <f t="shared" si="0"/>
        <v>348992.00000000006</v>
      </c>
    </row>
    <row r="22" spans="1:6" ht="13.5">
      <c r="A22" s="60">
        <v>14</v>
      </c>
      <c r="B22" s="67" t="s">
        <v>142</v>
      </c>
      <c r="C22" s="68">
        <v>1</v>
      </c>
      <c r="D22" s="69">
        <v>72700</v>
      </c>
      <c r="E22" s="69">
        <v>5</v>
      </c>
      <c r="F22" s="68">
        <f t="shared" si="0"/>
        <v>363500</v>
      </c>
    </row>
    <row r="23" spans="1:6" ht="13.5">
      <c r="A23" s="60">
        <v>15</v>
      </c>
      <c r="B23" s="67" t="s">
        <v>142</v>
      </c>
      <c r="C23" s="68">
        <v>1</v>
      </c>
      <c r="D23" s="69">
        <v>77900</v>
      </c>
      <c r="E23" s="69">
        <v>1</v>
      </c>
      <c r="F23" s="68">
        <f t="shared" si="0"/>
        <v>77900</v>
      </c>
    </row>
    <row r="24" spans="1:6" ht="13.5">
      <c r="A24" s="60">
        <v>16</v>
      </c>
      <c r="B24" s="67" t="s">
        <v>166</v>
      </c>
      <c r="C24" s="68">
        <v>1</v>
      </c>
      <c r="D24" s="69">
        <v>72700</v>
      </c>
      <c r="E24" s="69">
        <v>1</v>
      </c>
      <c r="F24" s="68">
        <f t="shared" si="0"/>
        <v>72700</v>
      </c>
    </row>
    <row r="25" spans="1:6" ht="13.5">
      <c r="A25" s="60">
        <v>17</v>
      </c>
      <c r="B25" s="67" t="s">
        <v>15</v>
      </c>
      <c r="C25" s="68">
        <v>1</v>
      </c>
      <c r="D25" s="69">
        <v>72700</v>
      </c>
      <c r="E25" s="69">
        <v>1</v>
      </c>
      <c r="F25" s="68">
        <f t="shared" si="0"/>
        <v>72700</v>
      </c>
    </row>
    <row r="26" spans="1:6" ht="13.5">
      <c r="A26" s="60">
        <v>18</v>
      </c>
      <c r="B26" s="67" t="s">
        <v>145</v>
      </c>
      <c r="C26" s="68">
        <v>1</v>
      </c>
      <c r="D26" s="69">
        <v>77900</v>
      </c>
      <c r="E26" s="69">
        <v>1</v>
      </c>
      <c r="F26" s="68">
        <f t="shared" si="0"/>
        <v>77900</v>
      </c>
    </row>
    <row r="27" spans="1:6" ht="13.5">
      <c r="A27" s="60">
        <v>19</v>
      </c>
      <c r="B27" s="67" t="s">
        <v>167</v>
      </c>
      <c r="C27" s="68">
        <v>1</v>
      </c>
      <c r="D27" s="69">
        <v>72700</v>
      </c>
      <c r="E27" s="69">
        <v>1.5</v>
      </c>
      <c r="F27" s="68">
        <f t="shared" si="0"/>
        <v>109050</v>
      </c>
    </row>
    <row r="28" spans="1:6" ht="13.5">
      <c r="A28" s="60">
        <v>20</v>
      </c>
      <c r="B28" s="67" t="s">
        <v>168</v>
      </c>
      <c r="C28" s="68">
        <v>1</v>
      </c>
      <c r="D28" s="69">
        <v>72700</v>
      </c>
      <c r="E28" s="69">
        <v>1</v>
      </c>
      <c r="F28" s="68">
        <f t="shared" si="0"/>
        <v>72700</v>
      </c>
    </row>
    <row r="29" spans="1:6" ht="27">
      <c r="A29" s="60">
        <v>21</v>
      </c>
      <c r="B29" s="67" t="s">
        <v>169</v>
      </c>
      <c r="C29" s="68">
        <v>1</v>
      </c>
      <c r="D29" s="69">
        <v>72700</v>
      </c>
      <c r="E29" s="69">
        <v>1</v>
      </c>
      <c r="F29" s="68">
        <f t="shared" si="0"/>
        <v>72700</v>
      </c>
    </row>
    <row r="30" spans="1:6" ht="13.5">
      <c r="A30" s="60">
        <v>22</v>
      </c>
      <c r="B30" s="67" t="s">
        <v>170</v>
      </c>
      <c r="C30" s="68">
        <v>1</v>
      </c>
      <c r="D30" s="69">
        <v>72700</v>
      </c>
      <c r="E30" s="69">
        <v>0.5</v>
      </c>
      <c r="F30" s="68">
        <f t="shared" si="0"/>
        <v>36350</v>
      </c>
    </row>
    <row r="31" spans="1:6" ht="13.5">
      <c r="A31" s="60">
        <v>23</v>
      </c>
      <c r="B31" s="67" t="s">
        <v>106</v>
      </c>
      <c r="C31" s="68">
        <v>1</v>
      </c>
      <c r="D31" s="69">
        <v>77900</v>
      </c>
      <c r="E31" s="69">
        <v>1</v>
      </c>
      <c r="F31" s="68">
        <f t="shared" si="0"/>
        <v>77900</v>
      </c>
    </row>
    <row r="32" spans="1:6" ht="13.5">
      <c r="A32" s="60">
        <v>24</v>
      </c>
      <c r="B32" s="67" t="s">
        <v>106</v>
      </c>
      <c r="C32" s="68">
        <v>1</v>
      </c>
      <c r="D32" s="69">
        <v>77900</v>
      </c>
      <c r="E32" s="69">
        <v>1</v>
      </c>
      <c r="F32" s="68">
        <f t="shared" si="0"/>
        <v>77900</v>
      </c>
    </row>
    <row r="33" spans="1:6" ht="14.25">
      <c r="A33" s="60"/>
      <c r="B33" s="70" t="s">
        <v>29</v>
      </c>
      <c r="C33" s="71"/>
      <c r="D33" s="72"/>
      <c r="E33" s="79">
        <f>SUM(E9:E32)</f>
        <v>31.97</v>
      </c>
      <c r="F33" s="80">
        <f>SUM(F9:F32)</f>
        <v>2441715</v>
      </c>
    </row>
    <row r="36" ht="13.5">
      <c r="B36" s="62" t="s">
        <v>172</v>
      </c>
    </row>
    <row r="37" ht="13.5">
      <c r="B37" s="5" t="s">
        <v>171</v>
      </c>
    </row>
  </sheetData>
  <mergeCells count="2">
    <mergeCell ref="A7:F7"/>
    <mergeCell ref="D3:F3"/>
  </mergeCells>
  <printOptions/>
  <pageMargins left="1.13" right="0.75" top="0.48" bottom="1" header="0.2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Sevanh</cp:lastModifiedBy>
  <cp:lastPrinted>2019-02-01T11:18:51Z</cp:lastPrinted>
  <dcterms:created xsi:type="dcterms:W3CDTF">1996-10-14T23:33:28Z</dcterms:created>
  <dcterms:modified xsi:type="dcterms:W3CDTF">2019-02-01T12:23:02Z</dcterms:modified>
  <cp:category/>
  <cp:version/>
  <cp:contentType/>
  <cp:contentStatus/>
</cp:coreProperties>
</file>